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ФБ Нормативы " sheetId="9" r:id="rId1"/>
  </sheets>
  <definedNames>
    <definedName name="_xlnm.Print_Titles" localSheetId="0">'ФБ Нормативы '!$10:$12</definedName>
    <definedName name="иные">#REF!</definedName>
    <definedName name="материальные_запасы_основные_средства">#REF!</definedName>
    <definedName name="_xlnm.Print_Area" localSheetId="0">'ФБ Нормативы '!$A$1:$L$18</definedName>
    <definedName name="оплата_труда">#REF!</definedName>
    <definedName name="Список">#REF!</definedName>
  </definedNames>
  <calcPr calcId="125725"/>
</workbook>
</file>

<file path=xl/calcChain.xml><?xml version="1.0" encoding="utf-8"?>
<calcChain xmlns="http://schemas.openxmlformats.org/spreadsheetml/2006/main">
  <c r="K18" i="9"/>
  <c r="J18"/>
  <c r="H18"/>
  <c r="G18"/>
  <c r="F18"/>
  <c r="E18"/>
  <c r="D18"/>
  <c r="C18"/>
  <c r="B18"/>
  <c r="L18" s="1"/>
  <c r="K16"/>
  <c r="J16"/>
  <c r="H16"/>
  <c r="G16"/>
  <c r="F16"/>
  <c r="E16"/>
  <c r="D16"/>
  <c r="C16"/>
  <c r="B16"/>
  <c r="L16" s="1"/>
  <c r="K14"/>
  <c r="J14"/>
  <c r="H14"/>
  <c r="G14"/>
  <c r="F14"/>
  <c r="E14"/>
  <c r="D14"/>
  <c r="C14"/>
  <c r="L14" s="1"/>
  <c r="B14"/>
</calcChain>
</file>

<file path=xl/sharedStrings.xml><?xml version="1.0" encoding="utf-8"?>
<sst xmlns="http://schemas.openxmlformats.org/spreadsheetml/2006/main" count="36" uniqueCount="34">
  <si>
    <t>ОТ1</t>
  </si>
  <si>
    <t>МЗ</t>
  </si>
  <si>
    <t>ИНЗ</t>
  </si>
  <si>
    <t>КУ</t>
  </si>
  <si>
    <t>СНИ</t>
  </si>
  <si>
    <t>СОЦДИ</t>
  </si>
  <si>
    <t>УС</t>
  </si>
  <si>
    <t>ТУ</t>
  </si>
  <si>
    <t>ОТ2</t>
  </si>
  <si>
    <t>ПНЗ</t>
  </si>
  <si>
    <t>УТВЕРЖДАЮ</t>
  </si>
  <si>
    <t>Первый заместитель Министра труда и социальной защиты Российской Федерации</t>
  </si>
  <si>
    <t>А.В. Вовченко</t>
  </si>
  <si>
    <t>"______"</t>
  </si>
  <si>
    <t>20_____ г.</t>
  </si>
  <si>
    <t>Наименование государственной услуги</t>
  </si>
  <si>
    <t>Затраты на прочие общехозяйственные нужды</t>
  </si>
  <si>
    <t>Нормативные затраты, непосредственно связанные с выполнением работы, руб.</t>
  </si>
  <si>
    <t>Затраты на оплату труда с начислениями на выплаты по оплате труда работников, непосредственно связанных с выполнением  работы</t>
  </si>
  <si>
    <t>Затраты на приобретение материальных запасов и на приобретение движимого имущества</t>
  </si>
  <si>
    <t>Затраты на иные расходы, непосредственно связанные с выполнением работы</t>
  </si>
  <si>
    <t>Нормативные затраты на общехозяйственные нужды, руб.</t>
  </si>
  <si>
    <t xml:space="preserve">Затраты на оплату коммунальных услуг </t>
  </si>
  <si>
    <t>Затраты на содержание объектов недвижимого имущества</t>
  </si>
  <si>
    <t>Затраты на содержание объектов особо ценного движимого имущества</t>
  </si>
  <si>
    <t xml:space="preserve">Затраты на приобретение услуг связи </t>
  </si>
  <si>
    <t xml:space="preserve">Затраты на приобретение транспортных услуг </t>
  </si>
  <si>
    <t>Затраты на оплату труда работников, которые не принимают непосредственного участия в выполнении работы</t>
  </si>
  <si>
    <t>Нормативные затраты на выполнение работы, руб</t>
  </si>
  <si>
    <t>2019 год</t>
  </si>
  <si>
    <t>2020 год</t>
  </si>
  <si>
    <t>2021 год</t>
  </si>
  <si>
    <t>Обеспечение деятельности Федерального центра научно-методического и методологического обеспечения развитяи системы комплексной реабилитации и абилитации инвалидов и детей-инвалидов на базе ФГБУ ФБ МСЭ Минтруда России</t>
  </si>
  <si>
    <t>Нормативные затраты федерального государственного бюджетного учреждения «Федеральное бюро медико-социальной экспертизы» Министерства труда и социальной защиты Российской Федерации на обеспечение деятельности Федерального центра научно-методического и методологического обеспечения развития системы комплексной реабилитации и абилитации инвалидов и детей-инвалидов на 2018 год и плановый период  2020 и 2021 годов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</si>
</sst>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4" fillId="0" borderId="0"/>
    <xf numFmtId="0" fontId="6" fillId="0" borderId="0"/>
    <xf numFmtId="0" fontId="6" fillId="0" borderId="0"/>
    <xf numFmtId="0" fontId="9" fillId="0" borderId="0"/>
  </cellStyleXfs>
  <cellXfs count="33">
    <xf numFmtId="0" fontId="0" fillId="0" borderId="0" xfId="0"/>
    <xf numFmtId="0" fontId="5" fillId="0" borderId="3" xfId="2" applyFont="1" applyBorder="1" applyAlignment="1">
      <alignment horizontal="center" vertical="center"/>
    </xf>
    <xf numFmtId="4" fontId="5" fillId="0" borderId="2" xfId="1" applyNumberFormat="1" applyFont="1" applyFill="1" applyBorder="1" applyAlignment="1">
      <alignment horizontal="center" vertical="center" wrapText="1"/>
    </xf>
    <xf numFmtId="4" fontId="7" fillId="0" borderId="2" xfId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5" fillId="0" borderId="3" xfId="2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</cellXfs>
  <cellStyles count="5">
    <cellStyle name="Normal_1" xfId="4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8"/>
  <sheetViews>
    <sheetView tabSelected="1" view="pageBreakPreview" zoomScale="60" zoomScaleNormal="70" workbookViewId="0">
      <selection activeCell="A5" sqref="A5"/>
    </sheetView>
  </sheetViews>
  <sheetFormatPr defaultColWidth="9.140625" defaultRowHeight="14.25"/>
  <cols>
    <col min="1" max="1" width="72.28515625" style="11" customWidth="1"/>
    <col min="2" max="2" width="29.5703125" style="12" customWidth="1"/>
    <col min="3" max="3" width="24.7109375" style="12" customWidth="1"/>
    <col min="4" max="4" width="22.5703125" style="12" customWidth="1"/>
    <col min="5" max="5" width="18.42578125" style="12" customWidth="1"/>
    <col min="6" max="6" width="19.7109375" style="12" customWidth="1"/>
    <col min="7" max="7" width="22" style="12" customWidth="1"/>
    <col min="8" max="8" width="17.85546875" style="12" customWidth="1"/>
    <col min="9" max="9" width="18.85546875" style="12" customWidth="1"/>
    <col min="10" max="10" width="27.28515625" style="12" customWidth="1"/>
    <col min="11" max="11" width="16.42578125" style="12" customWidth="1"/>
    <col min="12" max="12" width="23.28515625" style="12" customWidth="1"/>
    <col min="13" max="13" width="14.42578125" style="12" bestFit="1" customWidth="1"/>
    <col min="14" max="14" width="9.140625" style="12"/>
    <col min="15" max="15" width="15.7109375" style="12" customWidth="1"/>
    <col min="16" max="27" width="9.140625" style="12"/>
    <col min="28" max="28" width="16.42578125" style="12" customWidth="1"/>
    <col min="29" max="16384" width="9.140625" style="12"/>
  </cols>
  <sheetData>
    <row r="1" spans="1:14" s="7" customFormat="1" ht="18.75">
      <c r="A1" s="6"/>
      <c r="B1" s="4"/>
      <c r="C1" s="4"/>
      <c r="D1" s="4"/>
      <c r="E1" s="4"/>
      <c r="F1" s="4"/>
      <c r="G1" s="22" t="s">
        <v>10</v>
      </c>
      <c r="H1" s="22"/>
      <c r="I1" s="22"/>
      <c r="J1" s="22"/>
      <c r="K1" s="22"/>
      <c r="L1" s="22"/>
    </row>
    <row r="2" spans="1:14" s="7" customFormat="1" ht="18.75" customHeight="1">
      <c r="A2" s="6"/>
      <c r="B2" s="4"/>
      <c r="C2" s="4"/>
      <c r="D2" s="4"/>
      <c r="E2" s="4"/>
      <c r="F2" s="4"/>
      <c r="G2" s="23" t="s">
        <v>11</v>
      </c>
      <c r="H2" s="23"/>
      <c r="I2" s="23"/>
      <c r="J2" s="23"/>
      <c r="K2" s="23"/>
      <c r="L2" s="23"/>
    </row>
    <row r="3" spans="1:14" s="7" customFormat="1" ht="18.75">
      <c r="A3" s="6"/>
      <c r="B3" s="4"/>
      <c r="C3" s="4"/>
      <c r="D3" s="4"/>
      <c r="E3" s="4"/>
      <c r="F3" s="4"/>
      <c r="G3" s="8"/>
      <c r="H3" s="8"/>
      <c r="I3" s="8"/>
      <c r="J3" s="8"/>
      <c r="K3" s="8"/>
      <c r="L3" s="4"/>
    </row>
    <row r="4" spans="1:14" s="7" customFormat="1" ht="18.75">
      <c r="A4" s="6"/>
      <c r="B4" s="4"/>
      <c r="C4" s="4"/>
      <c r="D4" s="4"/>
      <c r="E4" s="4"/>
      <c r="F4" s="4"/>
      <c r="G4" s="9"/>
      <c r="H4" s="9"/>
      <c r="I4" s="9"/>
      <c r="J4" s="9"/>
      <c r="K4" s="10" t="s">
        <v>12</v>
      </c>
      <c r="L4" s="4"/>
    </row>
    <row r="5" spans="1:14" s="7" customFormat="1" ht="18.75">
      <c r="A5" s="6"/>
      <c r="B5" s="4"/>
      <c r="C5" s="4"/>
      <c r="D5" s="4"/>
      <c r="E5" s="4"/>
      <c r="F5" s="4"/>
      <c r="G5" s="8"/>
      <c r="H5" s="8"/>
      <c r="I5" s="8"/>
      <c r="J5" s="8"/>
      <c r="K5" s="8"/>
      <c r="L5" s="4"/>
    </row>
    <row r="6" spans="1:14" s="7" customFormat="1" ht="18.75">
      <c r="A6" s="6"/>
      <c r="B6" s="4"/>
      <c r="C6" s="4"/>
      <c r="D6" s="4"/>
      <c r="E6" s="4"/>
      <c r="F6" s="4"/>
      <c r="G6" s="8" t="s">
        <v>13</v>
      </c>
      <c r="H6" s="9"/>
      <c r="I6" s="9"/>
      <c r="J6" s="8" t="s">
        <v>14</v>
      </c>
      <c r="K6" s="8"/>
      <c r="L6" s="4"/>
    </row>
    <row r="8" spans="1:14" s="4" customFormat="1" ht="68.25" customHeight="1">
      <c r="A8" s="21" t="s">
        <v>33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4" s="4" customFormat="1" ht="15">
      <c r="A9" s="6"/>
    </row>
    <row r="10" spans="1:14" s="6" customFormat="1" ht="50.25" customHeight="1">
      <c r="A10" s="24" t="s">
        <v>15</v>
      </c>
      <c r="B10" s="25" t="s">
        <v>17</v>
      </c>
      <c r="C10" s="26"/>
      <c r="D10" s="27"/>
      <c r="E10" s="28" t="s">
        <v>21</v>
      </c>
      <c r="F10" s="29"/>
      <c r="G10" s="29"/>
      <c r="H10" s="29"/>
      <c r="I10" s="29"/>
      <c r="J10" s="29"/>
      <c r="K10" s="30"/>
      <c r="L10" s="31" t="s">
        <v>28</v>
      </c>
    </row>
    <row r="11" spans="1:14" s="4" customFormat="1" ht="147.75" customHeight="1">
      <c r="A11" s="24"/>
      <c r="B11" s="13" t="s">
        <v>18</v>
      </c>
      <c r="C11" s="13" t="s">
        <v>19</v>
      </c>
      <c r="D11" s="13" t="s">
        <v>20</v>
      </c>
      <c r="E11" s="13" t="s">
        <v>22</v>
      </c>
      <c r="F11" s="13" t="s">
        <v>23</v>
      </c>
      <c r="G11" s="13" t="s">
        <v>24</v>
      </c>
      <c r="H11" s="13" t="s">
        <v>25</v>
      </c>
      <c r="I11" s="13" t="s">
        <v>26</v>
      </c>
      <c r="J11" s="13" t="s">
        <v>27</v>
      </c>
      <c r="K11" s="13" t="s">
        <v>16</v>
      </c>
      <c r="L11" s="32"/>
    </row>
    <row r="12" spans="1:14" s="4" customFormat="1" ht="32.25" customHeight="1">
      <c r="A12" s="24"/>
      <c r="B12" s="1" t="s">
        <v>0</v>
      </c>
      <c r="C12" s="1" t="s">
        <v>1</v>
      </c>
      <c r="D12" s="1" t="s">
        <v>2</v>
      </c>
      <c r="E12" s="1" t="s">
        <v>3</v>
      </c>
      <c r="F12" s="1" t="s">
        <v>4</v>
      </c>
      <c r="G12" s="1" t="s">
        <v>5</v>
      </c>
      <c r="H12" s="1" t="s">
        <v>6</v>
      </c>
      <c r="I12" s="1" t="s">
        <v>7</v>
      </c>
      <c r="J12" s="1" t="s">
        <v>8</v>
      </c>
      <c r="K12" s="1" t="s">
        <v>9</v>
      </c>
      <c r="L12" s="32"/>
    </row>
    <row r="13" spans="1:14" s="4" customFormat="1" ht="39.75" customHeight="1">
      <c r="A13" s="15" t="s">
        <v>29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5"/>
      <c r="N13" s="5"/>
    </row>
    <row r="14" spans="1:14" ht="101.25" customHeight="1">
      <c r="A14" s="14" t="s">
        <v>32</v>
      </c>
      <c r="B14" s="2">
        <f>26319092*5.566636</f>
        <v>146508805.014512</v>
      </c>
      <c r="C14" s="2">
        <f>817123*5.1</f>
        <v>4167327.3</v>
      </c>
      <c r="D14" s="2">
        <f>216000*5</f>
        <v>1080000</v>
      </c>
      <c r="E14" s="2">
        <f>703795*5</f>
        <v>3518975</v>
      </c>
      <c r="F14" s="2">
        <f>199840*5</f>
        <v>999200</v>
      </c>
      <c r="G14" s="2">
        <f>18000*5</f>
        <v>90000</v>
      </c>
      <c r="H14" s="2">
        <f>61600*5</f>
        <v>308000</v>
      </c>
      <c r="I14" s="2">
        <v>0</v>
      </c>
      <c r="J14" s="2">
        <f>3014150*5</f>
        <v>15070750</v>
      </c>
      <c r="K14" s="2">
        <f>56000*5</f>
        <v>280000</v>
      </c>
      <c r="L14" s="3">
        <f>SUM(B14:K14)</f>
        <v>172023057.31451201</v>
      </c>
      <c r="M14" s="5"/>
      <c r="N14" s="5"/>
    </row>
    <row r="15" spans="1:14" ht="40.5" customHeight="1">
      <c r="A15" s="18" t="s">
        <v>30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20"/>
      <c r="M15" s="5"/>
      <c r="N15" s="5"/>
    </row>
    <row r="16" spans="1:14" ht="93.75">
      <c r="A16" s="14" t="s">
        <v>32</v>
      </c>
      <c r="B16" s="2">
        <f>26319092*5.61641</f>
        <v>147818811.49972001</v>
      </c>
      <c r="C16" s="2">
        <f>817123*5.1</f>
        <v>4167327.3</v>
      </c>
      <c r="D16" s="2">
        <f>216000*5</f>
        <v>1080000</v>
      </c>
      <c r="E16" s="2">
        <f>703795*5</f>
        <v>3518975</v>
      </c>
      <c r="F16" s="2">
        <f>199840*5</f>
        <v>999200</v>
      </c>
      <c r="G16" s="2">
        <f>18000*5</f>
        <v>90000</v>
      </c>
      <c r="H16" s="2">
        <f>61600*5</f>
        <v>308000</v>
      </c>
      <c r="I16" s="2">
        <v>0</v>
      </c>
      <c r="J16" s="2">
        <f>3014150*5</f>
        <v>15070750</v>
      </c>
      <c r="K16" s="2">
        <f>56000*5</f>
        <v>280000</v>
      </c>
      <c r="L16" s="3">
        <f>SUM(B16:K16)</f>
        <v>173333063.79972002</v>
      </c>
      <c r="M16" s="5"/>
      <c r="N16" s="5"/>
    </row>
    <row r="17" spans="1:14" ht="48.75" customHeight="1">
      <c r="A17" s="18" t="s">
        <v>31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0"/>
      <c r="M17" s="5"/>
      <c r="N17" s="5"/>
    </row>
    <row r="18" spans="1:14" ht="95.25" customHeight="1">
      <c r="A18" s="14" t="s">
        <v>32</v>
      </c>
      <c r="B18" s="2">
        <f>26319092*5.66428</f>
        <v>149078706.43375999</v>
      </c>
      <c r="C18" s="2">
        <f>817123*5.1</f>
        <v>4167327.3</v>
      </c>
      <c r="D18" s="2">
        <f>216000*5</f>
        <v>1080000</v>
      </c>
      <c r="E18" s="2">
        <f>703795*5</f>
        <v>3518975</v>
      </c>
      <c r="F18" s="2">
        <f>199840*5</f>
        <v>999200</v>
      </c>
      <c r="G18" s="2">
        <f>18000*5</f>
        <v>90000</v>
      </c>
      <c r="H18" s="2">
        <f>61600*5</f>
        <v>308000</v>
      </c>
      <c r="I18" s="2">
        <v>0</v>
      </c>
      <c r="J18" s="2">
        <f>3014150*5</f>
        <v>15070750</v>
      </c>
      <c r="K18" s="2">
        <f>56000*5</f>
        <v>280000</v>
      </c>
      <c r="L18" s="3">
        <f>SUM(B18:K18)</f>
        <v>174592958.73376</v>
      </c>
      <c r="M18" s="5"/>
      <c r="N18" s="5"/>
    </row>
  </sheetData>
  <mergeCells count="10">
    <mergeCell ref="A13:L13"/>
    <mergeCell ref="A15:L15"/>
    <mergeCell ref="A17:L17"/>
    <mergeCell ref="A8:L8"/>
    <mergeCell ref="G1:L1"/>
    <mergeCell ref="G2:L2"/>
    <mergeCell ref="A10:A12"/>
    <mergeCell ref="B10:D10"/>
    <mergeCell ref="E10:K10"/>
    <mergeCell ref="L10:L12"/>
  </mergeCells>
  <pageMargins left="0" right="0" top="0.59055118110236227" bottom="0.59055118110236227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ФБ Нормативы </vt:lpstr>
      <vt:lpstr>'ФБ Нормативы '!Заголовки_для_печати</vt:lpstr>
      <vt:lpstr>'ФБ Нормативы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Evstigneev</dc:creator>
  <cp:lastModifiedBy>novikovaov</cp:lastModifiedBy>
  <cp:lastPrinted>2017-12-22T15:39:56Z</cp:lastPrinted>
  <dcterms:created xsi:type="dcterms:W3CDTF">2017-12-18T07:31:57Z</dcterms:created>
  <dcterms:modified xsi:type="dcterms:W3CDTF">2018-09-06T07:18:13Z</dcterms:modified>
</cp:coreProperties>
</file>