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<sst xmlns="http://schemas.openxmlformats.org/spreadsheetml/2006/main" count="539" uniqueCount="156">
  <si>
    <t>Информация о параметрах заработной платы работников государственных учреждений субъекта Российской Федерации и муниципальных учреждений, расположенных на территории субъекта Российской Федерации, повышение оплаты труда которых предусмотрено Указами Президента Российской Федерации от 7 мая 2012 г. № 597 и от 1 июня 2012 г. № 761</t>
  </si>
  <si>
    <t>№ п/п</t>
  </si>
  <si>
    <t>2013-2015</t>
  </si>
  <si>
    <t>2013-2018</t>
  </si>
  <si>
    <t>Средняя заработная плата по экономике РФ (прогноз Минэкономразвития России), руб.</t>
  </si>
  <si>
    <t>Х</t>
  </si>
  <si>
    <t>темп роста к предыдущему году, %</t>
  </si>
  <si>
    <t>X</t>
  </si>
  <si>
    <t>Средняя заработная плата по экономике субъекта РФ (прогноз субъекта Российской Федерации, в  т.ч. на 2013-2015 гг. - учтенный при подготовке бюджета субъекта Федерации), руб.</t>
  </si>
  <si>
    <t>Категории работников, в отношении которых предусмотрены мероприятия по повышению заработной платы</t>
  </si>
  <si>
    <t>Педагогические работники образовательных учреждений общего образования</t>
  </si>
  <si>
    <t>Численность работников, человек</t>
  </si>
  <si>
    <r>
      <t xml:space="preserve">Планируемая субъектами РФ среднемесячная заработная плата, </t>
    </r>
    <r>
      <rPr>
        <b/>
        <sz val="12"/>
        <color indexed="8"/>
        <rFont val="Times New Roman"/>
        <family val="1"/>
      </rPr>
      <t xml:space="preserve">обеспеченная </t>
    </r>
    <r>
      <rPr>
        <sz val="12"/>
        <color indexed="8"/>
        <rFont val="Times New Roman"/>
        <family val="1"/>
      </rPr>
      <t xml:space="preserve">источниками финансирования, руб. </t>
    </r>
  </si>
  <si>
    <t>Соотношение к средней заработной плате по субъекту РФ, %</t>
  </si>
  <si>
    <t>Планируемый субъектами РФ размер фонда оплаты труда с начислениями, формируемый за счет всех источников финансирования (в 2011 г. - стр.6*стр.7*12*1,342/1000000, с 2012 г. стр.6*стр.7*12*1,302/1000000), млн. руб.</t>
  </si>
  <si>
    <t>Дополнительная потребность в финансовых средствах на повышение оплаты труда (ФОТ соответствующего года по стр. 10 — ФОТ за 2012 год), млн. руб.</t>
  </si>
  <si>
    <t xml:space="preserve">Планируемый субъектом РФ объем средств консолидированного бюджета субъекта России (в том числе на 2013-2015 годы предусмотрено проектом соответствующих бюджетов) на обеспечение дополнительной потребности, млн. руб. </t>
  </si>
  <si>
    <t>Планируемый объем средств ОМС (для работников здравоохранения) на обеспечение дополнительной потребности, млн. руб.</t>
  </si>
  <si>
    <t>Планируемый объем средств  на обеспечение дополнительной потребности за счет иных источников, включая средства от приносящей доход деятельности, млн. руб.</t>
  </si>
  <si>
    <t>Планируемый объем средств от оптимизации, в том числе повышения эффективности использования имущества, экономии ресурсов и т. д., на обеспечение дополнительной потребности, млн. руб.</t>
  </si>
  <si>
    <t>Объем экономии средств за счет снижения численности работников (вычисляется только по категориям, где отмечается снижение численности, (стр.6-численность за 2012 г.)*стр.7*12*1,302/1000000), млн.руб.</t>
  </si>
  <si>
    <t>всего объем средств за счет оптимизации (стр.15+стр.16), млн. руб.</t>
  </si>
  <si>
    <t>Соотношение объема средств от оптимизации к сумме дополнительной потребности (стр.17/стр.11*100), %</t>
  </si>
  <si>
    <t>Предусмотрено дотаций проектом федерального бюджета на 2013-2015 гг., за период 2016-2018 гг. - оценка субъекта РФ потребности в средствах федерального бюджета, млн. руб.</t>
  </si>
  <si>
    <t>Итого потребность за счет всех источников финансирования: стр.12 + стр.13 + стр.14 + стр.15 +  стр.19</t>
  </si>
  <si>
    <t>Проверочная строка: стр. 11 — стр. 20 = 0</t>
  </si>
  <si>
    <t>Строки с 22 по 27 заполняются, если показатель по стр. 9 не достигает установленных Указами Президента Российской Федерации значений</t>
  </si>
  <si>
    <t xml:space="preserve">Планируемая субъектами РФ среднемесячная заработная плата, необходимая для реализации Указов Президента Российской Федерации, руб. </t>
  </si>
  <si>
    <t>Фонд оплаты труда с начислениями (в 2011 г. - стр.6*стр.22*12*1,342/1000000, с 2012 г. стр.6*стр.22*12*1,302/1000000), млн. руб.</t>
  </si>
  <si>
    <t>Дополнительная потребность в финансовых средствах на повышение оплаты труда (ФОТ соответствующего года по стр. 25 — ФОТ за 2012 год ), млн. руб.</t>
  </si>
  <si>
    <t>Дефицит средств ( стр. 26 — стр. 20)</t>
  </si>
  <si>
    <t>Педагогические работники дошкольных образовательных учреждений</t>
  </si>
  <si>
    <t>Планируемый субъектами РФ размер фонда оплаты труда с начислениями, формируемый за счет всех источников финансирования (в 2011 г. - стр.29*стр.30*12*1,342/1000000, с 2012 г. стр.29*стр.30*12*1,302/1000000), млн. руб.</t>
  </si>
  <si>
    <t>Дополнительная потребность в финансовых средствах на повышение оплаты труда (ФОТ соответствующего года по стр. 33 — ФОТ за 2012 год), млн. руб.</t>
  </si>
  <si>
    <t>Объем экономии средств за счет снижения численности работников (вычисляется только по категориям, где отмечается снижение численности, (стр.29-численность за 2012 г.)*стр.30*12*1,302/1000000), млн.руб.</t>
  </si>
  <si>
    <t>всего объем средств за счет оптимизации (стр.38+стр.39), млн. руб.</t>
  </si>
  <si>
    <t>Соотношение объема средств от оптимизации к сумме дополнительной потребности (стр.40/стр.34*100), %</t>
  </si>
  <si>
    <t>Итого потребность за счет всех источников финансирования: стр.35 + стр.36 + стр.37 + стр.38 +  стр.42</t>
  </si>
  <si>
    <t>Проверочная строка: стр. 34 — стр. 43 = 0</t>
  </si>
  <si>
    <t>Строки с 45 по 50 заполняются, если показатель по стр. 32 не достигает установленных Указами Президента Российской Федерации значений</t>
  </si>
  <si>
    <t>Фонд оплаты труда с начислениями (в 2011 г. - стр.29*стр.45*12*1,342/1000000, с 2012 г. стр.29*стр.45*12*1,302/1000000), млн. руб.</t>
  </si>
  <si>
    <t>Дополнительная потребность в финансовых средствах на повышение оплаты труда (ФОТ соответствующего года по стр. 48 — ФОТ за 2012 год ), млн. руб.</t>
  </si>
  <si>
    <t>Дефицит средств ( стр. 49 — стр. 43)</t>
  </si>
  <si>
    <t>Педагогические работники учреждений дополнительного образования детей</t>
  </si>
  <si>
    <t>Планируемый субъектами РФ размер фонда оплаты труда с начислениями, формируемый за счет всех источников финансирования (в 2011 г. - стр.52*стр.53*12*1,342/1000000, с 2012 г. стр.52*стр.53*12*1,302/1000000), млн. руб.</t>
  </si>
  <si>
    <t>Дополнительная потребность в финансовых средствах на повышение оплаты труда (ФОТ соответствующего года по стр. 56 — ФОТ за 2012 год), млн. руб.</t>
  </si>
  <si>
    <t>Объем экономии средств за счет снижения численности работников (вычисляется только по категориям, где отмечается снижение численности, (стр.52-численность за 2012 г.)*стр.53*12*1,302/1000000), млн.руб.</t>
  </si>
  <si>
    <t>всего объем средств за счет оптимизации (стр.61+стр.62), млн. руб.</t>
  </si>
  <si>
    <t>Соотношение объема средств от оптимизации к сумме дополнительной потребности (стр.63/стр.57*100), %</t>
  </si>
  <si>
    <t>Итого потребность за счет всех источников финансирования: стр.58 + стр.59 + стр.60 + стр.61 +  стр.65</t>
  </si>
  <si>
    <t>Проверочная строка: стр. 57 — стр. 66 = 0</t>
  </si>
  <si>
    <t>Строки с 68 по 73 заполняются, если показатель по стр. 55 не достигает установленных Указами Президента Российской Федерации значений</t>
  </si>
  <si>
    <t>Фонд оплаты труда с начислениями (в 2011 г. - стр.52*стр.68*12*1,342/1000000, с 2012 г. стр.52*стр.68*12*1,302/1000000), млн. руб.</t>
  </si>
  <si>
    <t>Дополнительная потребность в финансовых средствах на повышение оплаты труда (ФОТ соответствующего года по стр. 71 — ФОТ за 2012 год ), млн. руб.</t>
  </si>
  <si>
    <t>Дефицит средств ( стр. 72 — стр. 66)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</si>
  <si>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</si>
  <si>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Планируемый субъектами РФ размер фонда оплаты труда с начислениями, формируемый за счет всех источников финансирования (в 2011 г. - стр.75*стр.76*12*1,342/1000000, с 2012 г. стр.75*стр.76*12*1,302/1000000), млн. руб.</t>
  </si>
  <si>
    <t>Дополнительная потребность в финансовых средствах на повышение оплаты труда (ФОТ соответствующего года по стр. 79 — ФОТ за 2012 год), млн. руб.</t>
  </si>
  <si>
    <t>Объем экономии средств за счет снижения численности работников (вычисляется только по категориям, где отмечается снижение численности, (стр.75-численность за 2012 г.)*стр.76*12*1,302/1000000), млн.руб.</t>
  </si>
  <si>
    <t>всего объем средств за счет оптимизации (стр.84+стр.85), млн. руб.</t>
  </si>
  <si>
    <t>Соотношение объема средств от оптимизации к сумме дополнительной потребности (стр.86/стр.80*100), %</t>
  </si>
  <si>
    <t>Итого потребность за счет всех источников финансирования: стр.81 + стр.82 + стр.83 + стр.84 +  стр.88</t>
  </si>
  <si>
    <t>Проверочная строка: стр. 80 — стр. 89 = 0</t>
  </si>
  <si>
    <t>Строки с 91 по 96 заполняются, если показатель по стр. 78 не достигает установленных Указами Президента Российской Федерации значений</t>
  </si>
  <si>
    <t>Фонд оплаты труда с начислениями (в 2011 г. - стр.75*стр.91*12*1,342/1000000, с 2012 г. стр.75*стр.91*12*1,302/1000000), млн. руб.</t>
  </si>
  <si>
    <t>Дополнительная потребность в финансовых средствах на повышение оплаты труда (ФОТ соответствующего года по стр. 94 — ФОТ за 2012 год ), млн. руб.</t>
  </si>
  <si>
    <t>Дефицит средств ( стр. 95 — стр. 89)</t>
  </si>
  <si>
    <t>Преподаватели образовательных учреждений высшего профессионального образования</t>
  </si>
  <si>
    <t>Планируемый субъектами РФ размер фонда оплаты труда с начислениями, формируемый за счет всех источников финансирования (в 2011 г. - стр.98*стр.99*12*1,342/1000000, с 2012 г. стр.98*стр.99*12*1,302/1000000), млн. руб.</t>
  </si>
  <si>
    <t>Дополнительная потребность в финансовых средствах на повышение оплаты труда (ФОТ соответствующего года по стр. 102 — ФОТ за 2012 год), млн. руб.</t>
  </si>
  <si>
    <t>Объем экономии средств за счет снижения численности работников (вычисляется только по категориям, где отмечается снижение численности, (стр.98-численность за 2012 г.)*стр.99*12*1,302/1000000), млн.руб.</t>
  </si>
  <si>
    <t>всего объем средств за счет оптимизации (стр.107+стр.108), млн. руб.</t>
  </si>
  <si>
    <t>Соотношение объема средств от оптимизации к сумме дополнительной потребности (стр.109/стр.103*100), %</t>
  </si>
  <si>
    <t>Итого потребность за счет всех источников финансирования: стр.104 + стр.105 + стр.106 + стр.107 +  стр.111</t>
  </si>
  <si>
    <t>Проверочная строка: стр. 103 — стр. 112 = 0</t>
  </si>
  <si>
    <t>Строки с 114 по 119 заполняются, если показатель по стр. 101 не достигает установленных Указами Президента Российской Федерации значений</t>
  </si>
  <si>
    <t>Фонд оплаты труда с начислениями (в 2011 г. - стр.98*стр.114*12*1,342/1000000, с 2012 г. стр.98*стр.114*12*1,302/1000000), млн. руб.</t>
  </si>
  <si>
    <t>Дополнительная потребность в финансовых средствах на повышение оплаты труда (ФОТ соответствующего года по стр. 117 — ФОТ за 2012 год ), млн. руб.</t>
  </si>
  <si>
    <t>Дефицит средств ( стр. 118 — стр. 112)</t>
  </si>
  <si>
    <t xml:space="preserve">Научные сотрудники (исследователи)     </t>
  </si>
  <si>
    <t>Планируемый субъектами РФ размер фонда оплаты труда с начислениями, формируемый за счет всех источников финансирования (в 2011 г. - стр.121*стр.122*12*1,342/1000000, с 2012 г. стр.121*стр.122*12*1,302/1000000), млн. руб.</t>
  </si>
  <si>
    <t>Дополнительная потребность в финансовых средствах на повышение оплаты труда (ФОТ соответствующего года по стр. 125 — ФОТ за 2012 год), млн. руб.</t>
  </si>
  <si>
    <t>Объем экономии средств за счет снижения численности работников (вычисляется только по категориям, где отмечается снижение численности, (стр.121-численность за 2012 г.)*стр.122*12*1,302/1000000), млн.руб.</t>
  </si>
  <si>
    <t>всего объем средств за счет оптимизации (стр.130+стр.131), млн. руб.</t>
  </si>
  <si>
    <t>Соотношение объема средств от оптимизации к сумме дополнительной потребности (стр.132/стр.126*100), %</t>
  </si>
  <si>
    <t>Итого потребность за счет всех источников финансирования: стр.127 + стр.128 + стр.129 + стр.130 +  стр.134</t>
  </si>
  <si>
    <t>Проверочная строка: стр. 126 — стр. 135 = 0</t>
  </si>
  <si>
    <t>Строки с 137 по 142 заполняются, если показатель по стр. 124 не достигает установленных Указами Президента Российской Федерации значений</t>
  </si>
  <si>
    <t>Фонд оплаты труда с начислениями (в 2011 г. - стр.121*стр.137*12*1,342/1000000, с 2012 г. стр.121*стр.137*12*1,302/1000000), млн. руб.</t>
  </si>
  <si>
    <t>Дополнительная потребность в финансовых средствах на повышение оплаты труда (ФОТ соответствующего года по стр. 140 — ФОТ за 2012 год ), млн. руб.</t>
  </si>
  <si>
    <t>Дефицит средств ( стр. 141 — стр. 135)</t>
  </si>
  <si>
    <t>Работники учреждений культуры</t>
  </si>
  <si>
    <t>Планируемый субъектами РФ размер фонда оплаты труда с начислениями, формируемый за счет всех источников финансирования (в 2011 г. - стр.144*стр.145*12*1,342/1000000, с 2012 г. стр.144*стр.145*12*1,302/1000000), млн. руб.</t>
  </si>
  <si>
    <t>Дополнительная потребность в финансовых средствах на повышение оплаты труда (ФОТ соответствующего года по стр. 148 — ФОТ за 2012 год), млн. руб.</t>
  </si>
  <si>
    <t>Объем экономии средств за счет снижения численности работников (вычисляется только по категориям, где отмечается снижение численности, (стр.144-численность за 2012 г.)*стр.145*12*1,302/1000000), млн.руб.</t>
  </si>
  <si>
    <t>всего объем средств за счет оптимизации (стр.153+стр.154), млн. руб.</t>
  </si>
  <si>
    <t>Соотношение объема средств от оптимизации к сумме дополнительной потребности (стр.155/стр.149*100), %</t>
  </si>
  <si>
    <t>Итого потребность за счет всех источников финансирования: стр.150 + стр.151 + стр.152 + стр.153 +  стр.157</t>
  </si>
  <si>
    <t>Проверочная строка: стр. 149 — стр. 158 = 0</t>
  </si>
  <si>
    <t>Строки с 160 по 165 заполняются, если показатель по стр. 147 не достигает установленных Указами Президента Российской Федерации значений</t>
  </si>
  <si>
    <t>Фонд оплаты труда с начислениями (в 2011 г. - стр.144*стр.160*12*1,342/1000000, с 2012 г. стр.144*стр.160*12*1,302/1000000), млн. руб.</t>
  </si>
  <si>
    <t>Дополнительная потребность в финансовых средствах на повышение оплаты труда (ФОТ соответствующего года по стр. 163 — ФОТ за 2012 год ), млн. руб.</t>
  </si>
  <si>
    <t>Дефицит средств ( стр. 164 — стр. 158)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</si>
  <si>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</si>
  <si>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Планируемый субъектами РФ размер фонда оплаты труда с начислениями, формируемый за счет всех источников финансирования (в 2011 г. - стр.167*стр.168*12*1,342/1000000, с 2012 г. стр.167*стр.168*12*1,302/1000000), млн. руб.</t>
  </si>
  <si>
    <t>Дополнительная потребность в финансовых средствах на повышение оплаты труда (ФОТ соответствующего года по стр. 171 — ФОТ за 2012 год), млн. руб.</t>
  </si>
  <si>
    <t>Объем экономии средств за счет снижения численности работников (вычисляется только по категориям, где отмечается снижение численности, (стр.167-численность за 2012 г.)*стр.168*12*1,302/1000000), млн.руб.</t>
  </si>
  <si>
    <t>всего объем средств за счет оптимизации (стр.176+стр.177), млн. руб.</t>
  </si>
  <si>
    <t>Соотношение объема средств от оптимизации к сумме дополнительной потребности (стр.178/стр.172*100), %</t>
  </si>
  <si>
    <t>Итого потребность за счет всех источников финансирования: стр.173 + стр.174 + стр.175 + стр.176 +  стр.180</t>
  </si>
  <si>
    <t>Проверочная строка: стр. 172 — стр. 181 = 0</t>
  </si>
  <si>
    <t>Строки с 183 по 188 заполняются, если показатель по стр. 170 не достигает установленных Указами Президента Российской Федерации значений</t>
  </si>
  <si>
    <t>Фонд оплаты труда с начислениями (в 2011 г. - стр.167*стр.183*12*1,342/1000000, с 2012 г. стр.167*стр.183*12*1,302/1000000), млн. руб.</t>
  </si>
  <si>
    <t>Дополнительная потребность в финансовых средствах на повышение оплаты труда (ФОТ соответствующего года по стр. 186 — ФОТ за 2012 год ), млн. руб.</t>
  </si>
  <si>
    <t>Дефицит средств ( стр. 187 — стр. 181)</t>
  </si>
  <si>
    <t>Средний медицинский (фармацевтический) персонал (персонал, обеспечивающий предоставление медицинских услуг)</t>
  </si>
  <si>
    <t>Планируемый субъектами РФ размер фонда оплаты труда с начислениями, формируемый за счет всех источников финансирования (в 2011 г. - стр.190*стр.191*12*1,342/1000000, с 2012 г. стр.190*стр.191*12*1,302/1000000), млн. руб.</t>
  </si>
  <si>
    <t>Дополнительная потребность в финансовых средствах на повышение оплаты труда (ФОТ соответствующего года по стр. 194 — ФОТ за 2012 год), млн. руб.</t>
  </si>
  <si>
    <t>Объем экономии средств за счет снижения численности работников (вычисляется только по категориям, где отмечается снижение численности, (стр.190-численность за 2012 г.)*стр.191*12*1,302/1000000), млн.руб.</t>
  </si>
  <si>
    <t>всего объем средств за счет оптимизации (стр.199+стр.200), млн. руб.</t>
  </si>
  <si>
    <t>Соотношение объема средств от оптимизации к сумме дополнительной потребности (стр.201/стр.195*100), %</t>
  </si>
  <si>
    <t>Итого потребность за счет всех источников финансирования: стр.196 + стр.197 + стр.198 + стр.199 +  стр.203</t>
  </si>
  <si>
    <t>Проверочная строка: стр. 195 — стр. 204 = 0</t>
  </si>
  <si>
    <t>Строки с 206 по 211 заполняются, если показатель по стр. 193 не достигает установленных Указами Президента Российской Федерации значений</t>
  </si>
  <si>
    <t>Фонд оплаты труда с начислениями (в 2011 г. - стр.190*стр.206*12*1,342/1000000, с 2012 г. стр.190*стр.206*12*1,302/1000000), млн. руб.</t>
  </si>
  <si>
    <t>Дополнительная потребность в финансовых средствах на повышение оплаты труда (ФОТ соответствующего года по стр. 209 — ФОТ за 2012 год ), млн. руб.</t>
  </si>
  <si>
    <t>Дефицит средств ( стр. 210 — стр. 204)</t>
  </si>
  <si>
    <t>Младший медицинский персонал (персонал, обеспечивающий предоставление медицинских услуг)</t>
  </si>
  <si>
    <t>Планируемый субъектами РФ размер фонда оплаты труда с начислениями, формируемый за счет всех источников финансирования (в 2011 г. - стр.213*стр.214*12*1,342/1000000, с 2012 г. стр.213*стр.214*12*1,302/1000000), млн. руб.</t>
  </si>
  <si>
    <t>Дополнительная потребность в финансовых средствах на повышение оплаты труда (ФОТ соответствующего года по стр. 217 — ФОТ за 2012 год), млн. руб.</t>
  </si>
  <si>
    <t>Объем экономии средств за счет снижения численности работников (вычисляется только по категориям, где отмечается снижение численности, (стр.213-численность за 2012 г.)*стр.214*12*1,302/1000000), млн.руб.</t>
  </si>
  <si>
    <t>всего объем средств за счет оптимизации (стр.222+стр.223), млн. руб.</t>
  </si>
  <si>
    <t>Соотношение объема средств от оптимизации к сумме дополнительной потребности (стр.224/стр.218*100), %</t>
  </si>
  <si>
    <t>Итого потребность за счет всех источников финансирования: стр.219 + стр.220 + стр.221 + стр.222 +  стр.226</t>
  </si>
  <si>
    <t>Проверочная строка: стр. 218 — стр. 227 = 0</t>
  </si>
  <si>
    <t>Строки с 229 по 234 заполняются, если показатель по стр. 216 не достигает установленных Указами Президента Российской Федерации значений</t>
  </si>
  <si>
    <t>Фонд оплаты труда с начислениями (в 2011 г. - стр.213*стр.229*12*1,342/1000000, с 2012 г. стр.213*стр.229*12*1,302/1000000), млн. руб.</t>
  </si>
  <si>
    <t>Дополнительная потребность в финансовых средствах на повышение оплаты труда (ФОТ соответствующего года по стр. 232 — ФОТ за 2012 год ), млн. руб.</t>
  </si>
  <si>
    <t>Дефицит средств ( стр. 233 — стр. 227)</t>
  </si>
  <si>
    <t xml:space="preserve">Социальные работники учреждений социального обслуживания населения </t>
  </si>
  <si>
    <t>Планируемый субъектами РФ размер фонда оплаты труда с начислениями, формируемый за счет всех источников финансирования (в 2011 г. - стр.236*стр.237*12*1,342/1000000, с 2012 г. стр.236*стр.237*12*1,302/1000000), млн. руб.</t>
  </si>
  <si>
    <t>Дополнительная потребность в финансовых средствах на повышение оплаты труда (ФОТ соответствующего года по стр. 240 — ФОТ за 2012 год), млн. руб.</t>
  </si>
  <si>
    <t>Объем экономии средств за счет снижения численности работников (вычисляется только по категориям, где отмечается снижение численности, (стр.236-численность за 2012 г.)*стр.237*12*1,302/1000000), млн.руб.</t>
  </si>
  <si>
    <t>всего объем средств за счет оптимизации (стр.245+стр.246), млн. руб.</t>
  </si>
  <si>
    <t>Соотношение объема средств от оптимизации к сумме дополнительной потребности (стр.247/стр.241*100), %</t>
  </si>
  <si>
    <t>Итого потребность за счет всех источников финансирования: стр.242 + стр.243 + стр.244 + стр.245 +  стр.249</t>
  </si>
  <si>
    <t>Проверочная строка: стр. 241 — стр. 250 = 0</t>
  </si>
  <si>
    <t>Строки с 252 по 257 заполняются, если показатель по стр. 239 не достигает установленных Указами Президента Российской Федерации значений</t>
  </si>
  <si>
    <t>Фонд оплаты труда с начислениями (в 2011 г. - стр.236*стр.252*12*1,342/1000000, с 2012 г. стр.236*стр.252*12*1,302/1000000), млн. руб.</t>
  </si>
  <si>
    <t>Дополнительная потребность в финансовых средствах на повышение оплаты труда (ФОТ соответствующего года по стр. 255 — ФОТ за 2012 год ), млн. руб.</t>
  </si>
  <si>
    <t>Дефицит средств ( стр. 256 — стр. 250)</t>
  </si>
  <si>
    <t>Глава администрации субъекта Российской Федерации</t>
  </si>
  <si>
    <t>ФИО</t>
  </si>
  <si>
    <t>подпись</t>
  </si>
  <si>
    <t>М.П.</t>
  </si>
  <si>
    <t>Исполнитель, ФИО, ктонтактные данные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</si>
</sst>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"/>
    <numFmt numFmtId="167" formatCode="#,##0.0"/>
    <numFmt numFmtId="168" formatCode="#,##0.00"/>
  </numFmts>
  <fonts count="16">
    <font>
      <sz val="10"/>
      <name val="Arial"/>
      <family val="2"/>
    </font>
    <font>
      <b/>
      <sz val="10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.5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0" fillId="0" borderId="0" xfId="0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5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right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top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wrapText="1"/>
    </xf>
    <xf numFmtId="164" fontId="6" fillId="0" borderId="1" xfId="0" applyFont="1" applyBorder="1" applyAlignment="1">
      <alignment wrapText="1"/>
    </xf>
    <xf numFmtId="164" fontId="12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4" fontId="4" fillId="0" borderId="1" xfId="0" applyFont="1" applyBorder="1" applyAlignment="1">
      <alignment wrapText="1"/>
    </xf>
    <xf numFmtId="164" fontId="13" fillId="0" borderId="1" xfId="0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4" fontId="15" fillId="0" borderId="1" xfId="0" applyFont="1" applyBorder="1" applyAlignment="1">
      <alignment wrapText="1"/>
    </xf>
    <xf numFmtId="168" fontId="13" fillId="0" borderId="1" xfId="0" applyNumberFormat="1" applyFont="1" applyBorder="1" applyAlignment="1">
      <alignment horizontal="center" vertical="center"/>
    </xf>
    <xf numFmtId="164" fontId="14" fillId="0" borderId="1" xfId="0" applyFont="1" applyBorder="1" applyAlignment="1">
      <alignment wrapText="1"/>
    </xf>
    <xf numFmtId="164" fontId="6" fillId="0" borderId="1" xfId="0" applyFont="1" applyFill="1" applyBorder="1" applyAlignment="1">
      <alignment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0"/>
  <sheetViews>
    <sheetView tabSelected="1" workbookViewId="0" topLeftCell="A265">
      <selection activeCell="B264" sqref="B264"/>
    </sheetView>
  </sheetViews>
  <sheetFormatPr defaultColWidth="12.57421875" defaultRowHeight="12.75"/>
  <cols>
    <col min="1" max="1" width="11.57421875" style="1" customWidth="1"/>
    <col min="2" max="2" width="43.00390625" style="0" customWidth="1"/>
    <col min="3" max="16384" width="11.57421875" style="0" customWidth="1"/>
  </cols>
  <sheetData>
    <row r="1" spans="1:14" ht="15">
      <c r="A1" s="2"/>
      <c r="B1" s="3"/>
      <c r="C1" s="4"/>
      <c r="D1" s="4"/>
      <c r="E1" s="4"/>
      <c r="F1" s="4"/>
      <c r="G1" s="4"/>
      <c r="H1" s="4"/>
      <c r="I1" s="4"/>
      <c r="J1" s="5"/>
      <c r="K1" s="4"/>
      <c r="L1" s="4"/>
      <c r="M1" s="4"/>
      <c r="N1" s="4"/>
    </row>
    <row r="2" spans="1:14" ht="13.5" customHeight="1">
      <c r="A2" s="2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"/>
    </row>
    <row r="3" spans="1:14" ht="37.5" customHeight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</row>
    <row r="4" spans="1:14" ht="33.75" customHeight="1">
      <c r="A4" s="2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8"/>
      <c r="N4" s="4"/>
    </row>
    <row r="5" spans="1:14" ht="12.75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>
      <c r="A6" s="10" t="s">
        <v>1</v>
      </c>
      <c r="B6" s="11"/>
      <c r="C6" s="12">
        <v>2011</v>
      </c>
      <c r="D6" s="12">
        <v>2012</v>
      </c>
      <c r="E6" s="12">
        <v>2013</v>
      </c>
      <c r="F6" s="12">
        <v>2014</v>
      </c>
      <c r="G6" s="12">
        <v>2015</v>
      </c>
      <c r="H6" s="12">
        <v>2016</v>
      </c>
      <c r="I6" s="12">
        <v>2017</v>
      </c>
      <c r="J6" s="12">
        <v>2018</v>
      </c>
      <c r="K6" s="12" t="s">
        <v>2</v>
      </c>
      <c r="L6" s="12" t="s">
        <v>3</v>
      </c>
      <c r="M6" s="4"/>
      <c r="N6" s="4"/>
    </row>
    <row r="7" spans="1:14" ht="47.25">
      <c r="A7" s="13">
        <v>1</v>
      </c>
      <c r="B7" s="14" t="s">
        <v>4</v>
      </c>
      <c r="C7" s="15">
        <v>23369</v>
      </c>
      <c r="D7" s="15">
        <v>26822</v>
      </c>
      <c r="E7" s="15">
        <v>29782</v>
      </c>
      <c r="F7" s="15">
        <v>33112</v>
      </c>
      <c r="G7" s="15">
        <v>36767</v>
      </c>
      <c r="H7" s="15">
        <v>40881.40250617581</v>
      </c>
      <c r="I7" s="15">
        <v>45307.83829340558</v>
      </c>
      <c r="J7" s="15">
        <v>50025</v>
      </c>
      <c r="K7" s="16" t="s">
        <v>5</v>
      </c>
      <c r="L7" s="16" t="s">
        <v>5</v>
      </c>
      <c r="M7" s="4"/>
      <c r="N7" s="4"/>
    </row>
    <row r="8" spans="1:14" ht="15.75">
      <c r="A8" s="13">
        <v>2</v>
      </c>
      <c r="B8" s="17" t="s">
        <v>6</v>
      </c>
      <c r="C8" s="18" t="s">
        <v>7</v>
      </c>
      <c r="D8" s="19">
        <f aca="true" t="shared" si="0" ref="D8:J8">D7/C7*100</f>
        <v>114.77598527964396</v>
      </c>
      <c r="E8" s="19">
        <f t="shared" si="0"/>
        <v>111.03571694877338</v>
      </c>
      <c r="F8" s="19">
        <f t="shared" si="0"/>
        <v>111.1812504197166</v>
      </c>
      <c r="G8" s="19">
        <f t="shared" si="0"/>
        <v>111.03829427397922</v>
      </c>
      <c r="H8" s="19">
        <f t="shared" si="0"/>
        <v>111.19047653106267</v>
      </c>
      <c r="I8" s="19">
        <f t="shared" si="0"/>
        <v>110.82750472310994</v>
      </c>
      <c r="J8" s="19">
        <f t="shared" si="0"/>
        <v>110.41135901485062</v>
      </c>
      <c r="K8" s="16" t="s">
        <v>5</v>
      </c>
      <c r="L8" s="16" t="s">
        <v>5</v>
      </c>
      <c r="M8" s="4"/>
      <c r="N8" s="4"/>
    </row>
    <row r="9" spans="1:14" ht="78.75">
      <c r="A9" s="13">
        <v>3</v>
      </c>
      <c r="B9" s="14" t="s">
        <v>8</v>
      </c>
      <c r="C9" s="20"/>
      <c r="D9" s="20"/>
      <c r="E9" s="20"/>
      <c r="F9" s="20"/>
      <c r="G9" s="20"/>
      <c r="H9" s="20"/>
      <c r="I9" s="20"/>
      <c r="J9" s="20"/>
      <c r="K9" s="18"/>
      <c r="L9" s="18"/>
      <c r="M9" s="4"/>
      <c r="N9" s="4"/>
    </row>
    <row r="10" spans="1:14" ht="15.75">
      <c r="A10" s="13">
        <v>4</v>
      </c>
      <c r="B10" s="21" t="s">
        <v>6</v>
      </c>
      <c r="C10" s="18" t="s">
        <v>7</v>
      </c>
      <c r="D10" s="19" t="e">
        <f aca="true" t="shared" si="1" ref="D10:J10">D9/C9*100</f>
        <v>#DIV/0!</v>
      </c>
      <c r="E10" s="19" t="e">
        <f t="shared" si="1"/>
        <v>#DIV/0!</v>
      </c>
      <c r="F10" s="19" t="e">
        <f t="shared" si="1"/>
        <v>#DIV/0!</v>
      </c>
      <c r="G10" s="19" t="e">
        <f t="shared" si="1"/>
        <v>#DIV/0!</v>
      </c>
      <c r="H10" s="19" t="e">
        <f t="shared" si="1"/>
        <v>#DIV/0!</v>
      </c>
      <c r="I10" s="19" t="e">
        <f t="shared" si="1"/>
        <v>#DIV/0!</v>
      </c>
      <c r="J10" s="19" t="e">
        <f t="shared" si="1"/>
        <v>#DIV/0!</v>
      </c>
      <c r="K10" s="16" t="s">
        <v>5</v>
      </c>
      <c r="L10" s="16" t="s">
        <v>5</v>
      </c>
      <c r="M10" s="4"/>
      <c r="N10" s="4"/>
    </row>
    <row r="11" spans="1:14" ht="47.25">
      <c r="A11" s="13"/>
      <c r="B11" s="22" t="s">
        <v>9</v>
      </c>
      <c r="C11" s="23"/>
      <c r="D11" s="23"/>
      <c r="E11" s="23"/>
      <c r="F11" s="23"/>
      <c r="G11" s="23"/>
      <c r="H11" s="23"/>
      <c r="I11" s="23"/>
      <c r="J11" s="23"/>
      <c r="K11" s="18"/>
      <c r="L11" s="18"/>
      <c r="M11" s="4"/>
      <c r="N11" s="4"/>
    </row>
    <row r="12" spans="1:14" ht="47.25">
      <c r="A12" s="13">
        <v>5</v>
      </c>
      <c r="B12" s="22" t="s">
        <v>10</v>
      </c>
      <c r="C12" s="24">
        <v>2011</v>
      </c>
      <c r="D12" s="24">
        <v>2012</v>
      </c>
      <c r="E12" s="24">
        <v>2013</v>
      </c>
      <c r="F12" s="24">
        <v>2014</v>
      </c>
      <c r="G12" s="24">
        <v>2015</v>
      </c>
      <c r="H12" s="24">
        <v>2016</v>
      </c>
      <c r="I12" s="24">
        <v>2017</v>
      </c>
      <c r="J12" s="24">
        <v>2018</v>
      </c>
      <c r="K12" s="24" t="s">
        <v>2</v>
      </c>
      <c r="L12" s="24" t="s">
        <v>3</v>
      </c>
      <c r="M12" s="4"/>
      <c r="N12" s="25"/>
    </row>
    <row r="13" spans="1:14" ht="15.75">
      <c r="A13" s="13">
        <v>6</v>
      </c>
      <c r="B13" s="26" t="s">
        <v>11</v>
      </c>
      <c r="C13" s="27"/>
      <c r="D13" s="27"/>
      <c r="E13" s="27"/>
      <c r="F13" s="27"/>
      <c r="G13" s="27"/>
      <c r="H13" s="27"/>
      <c r="I13" s="27"/>
      <c r="J13" s="27"/>
      <c r="K13" s="18"/>
      <c r="L13" s="18"/>
      <c r="M13" s="4"/>
      <c r="N13" s="4"/>
    </row>
    <row r="14" spans="1:14" ht="63">
      <c r="A14" s="13">
        <v>7</v>
      </c>
      <c r="B14" s="26" t="s">
        <v>12</v>
      </c>
      <c r="C14" s="27"/>
      <c r="D14" s="28"/>
      <c r="E14" s="28"/>
      <c r="F14" s="28"/>
      <c r="G14" s="28"/>
      <c r="H14" s="28"/>
      <c r="I14" s="28"/>
      <c r="J14" s="28"/>
      <c r="K14" s="18"/>
      <c r="L14" s="18"/>
      <c r="M14" s="4"/>
      <c r="N14" s="4"/>
    </row>
    <row r="15" spans="1:14" ht="15.75">
      <c r="A15" s="13">
        <v>8</v>
      </c>
      <c r="B15" s="29" t="s">
        <v>6</v>
      </c>
      <c r="C15" s="18" t="s">
        <v>7</v>
      </c>
      <c r="D15" s="19" t="e">
        <f aca="true" t="shared" si="2" ref="D15:J15">D14/C14*100</f>
        <v>#DIV/0!</v>
      </c>
      <c r="E15" s="19" t="e">
        <f t="shared" si="2"/>
        <v>#DIV/0!</v>
      </c>
      <c r="F15" s="19" t="e">
        <f t="shared" si="2"/>
        <v>#DIV/0!</v>
      </c>
      <c r="G15" s="19" t="e">
        <f t="shared" si="2"/>
        <v>#DIV/0!</v>
      </c>
      <c r="H15" s="19" t="e">
        <f t="shared" si="2"/>
        <v>#DIV/0!</v>
      </c>
      <c r="I15" s="19" t="e">
        <f t="shared" si="2"/>
        <v>#DIV/0!</v>
      </c>
      <c r="J15" s="19" t="e">
        <f t="shared" si="2"/>
        <v>#DIV/0!</v>
      </c>
      <c r="K15" s="16" t="s">
        <v>5</v>
      </c>
      <c r="L15" s="16" t="s">
        <v>5</v>
      </c>
      <c r="M15" s="4"/>
      <c r="N15" s="4"/>
    </row>
    <row r="16" spans="1:14" ht="31.5">
      <c r="A16" s="13">
        <v>9</v>
      </c>
      <c r="B16" s="26" t="s">
        <v>13</v>
      </c>
      <c r="C16" s="28" t="e">
        <f aca="true" t="shared" si="3" ref="C16:J16">C14/C$9*100</f>
        <v>#DIV/0!</v>
      </c>
      <c r="D16" s="28" t="e">
        <f t="shared" si="3"/>
        <v>#DIV/0!</v>
      </c>
      <c r="E16" s="28" t="e">
        <f t="shared" si="3"/>
        <v>#DIV/0!</v>
      </c>
      <c r="F16" s="28" t="e">
        <f t="shared" si="3"/>
        <v>#DIV/0!</v>
      </c>
      <c r="G16" s="28" t="e">
        <f t="shared" si="3"/>
        <v>#DIV/0!</v>
      </c>
      <c r="H16" s="28" t="e">
        <f t="shared" si="3"/>
        <v>#DIV/0!</v>
      </c>
      <c r="I16" s="28" t="e">
        <f t="shared" si="3"/>
        <v>#DIV/0!</v>
      </c>
      <c r="J16" s="28" t="e">
        <f t="shared" si="3"/>
        <v>#DIV/0!</v>
      </c>
      <c r="K16" s="16" t="s">
        <v>5</v>
      </c>
      <c r="L16" s="16" t="s">
        <v>5</v>
      </c>
      <c r="M16" s="4"/>
      <c r="N16" s="4"/>
    </row>
    <row r="17" spans="1:14" ht="94.5">
      <c r="A17" s="13">
        <v>10</v>
      </c>
      <c r="B17" s="26" t="s">
        <v>14</v>
      </c>
      <c r="C17" s="30">
        <f>C13*C14*12*1.342/1000000</f>
        <v>0</v>
      </c>
      <c r="D17" s="30">
        <f aca="true" t="shared" si="4" ref="D17:J17">D13*D14*12*1.302/1000000</f>
        <v>0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0</v>
      </c>
      <c r="J17" s="30">
        <f t="shared" si="4"/>
        <v>0</v>
      </c>
      <c r="K17" s="30">
        <f>SUM(E17:G17)</f>
        <v>0</v>
      </c>
      <c r="L17" s="30">
        <f>SUM(E17:J17)</f>
        <v>0</v>
      </c>
      <c r="M17" s="4"/>
      <c r="N17" s="4"/>
    </row>
    <row r="18" spans="1:12" ht="78.75">
      <c r="A18" s="13">
        <v>11</v>
      </c>
      <c r="B18" s="26" t="s">
        <v>15</v>
      </c>
      <c r="C18" s="16" t="s">
        <v>5</v>
      </c>
      <c r="D18" s="30">
        <f aca="true" t="shared" si="5" ref="D18:J18">D17-$D17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>SUM(E18:G18)</f>
        <v>0</v>
      </c>
      <c r="L18" s="30">
        <f>SUM(E18:J18)</f>
        <v>0</v>
      </c>
    </row>
    <row r="19" spans="1:14" ht="110.25">
      <c r="A19" s="13">
        <v>12</v>
      </c>
      <c r="B19" s="26" t="s">
        <v>16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4"/>
      <c r="N19" s="4"/>
    </row>
    <row r="20" spans="1:12" ht="63">
      <c r="A20" s="13">
        <v>13</v>
      </c>
      <c r="B20" s="26" t="s">
        <v>17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78.75">
      <c r="A21" s="13">
        <v>14</v>
      </c>
      <c r="B21" s="26" t="s">
        <v>18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94.5">
      <c r="A22" s="13">
        <v>15</v>
      </c>
      <c r="B22" s="26" t="s">
        <v>19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78.75">
      <c r="A23" s="13">
        <v>16</v>
      </c>
      <c r="B23" s="26" t="s">
        <v>20</v>
      </c>
      <c r="C23" s="30" t="s">
        <v>5</v>
      </c>
      <c r="D23" s="30" t="s">
        <v>5</v>
      </c>
      <c r="E23" s="30">
        <f>IF(E13&lt;$D13,E14*($D13-E13)*12*1.302/1000000,0)</f>
        <v>0</v>
      </c>
      <c r="F23" s="30">
        <f>IF(F13&lt;$D13,F14*($D13-F13)*12*1.302/1000000,0)</f>
        <v>0</v>
      </c>
      <c r="G23" s="30">
        <f>IF(G13&lt;$D13,G14*($D13-G13)*12*1.302/1000000,0)</f>
        <v>0</v>
      </c>
      <c r="H23" s="30">
        <f>IF(H13&lt;$D13,H14*($D13-H13)*12*1.302/1000000,0)</f>
        <v>0</v>
      </c>
      <c r="I23" s="30">
        <f>IF(I13&lt;$D13,I14*($D13-I13)*12*1.302/1000000,0)</f>
        <v>0</v>
      </c>
      <c r="J23" s="30">
        <f>IF(J13&lt;$D13,J14*($D13-J13)*12*1.302/1000000,0)</f>
        <v>0</v>
      </c>
      <c r="K23" s="30">
        <f>SUM(E23:G23)</f>
        <v>0</v>
      </c>
      <c r="L23" s="30">
        <f>SUM(E23:J23)</f>
        <v>0</v>
      </c>
    </row>
    <row r="24" spans="1:12" ht="31.5">
      <c r="A24" s="13">
        <v>17</v>
      </c>
      <c r="B24" s="26" t="s">
        <v>21</v>
      </c>
      <c r="C24" s="30" t="s">
        <v>5</v>
      </c>
      <c r="D24" s="30" t="s">
        <v>5</v>
      </c>
      <c r="E24" s="30">
        <f aca="true" t="shared" si="6" ref="E24:J24">E22+E23</f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>SUM(E24:G24)</f>
        <v>0</v>
      </c>
      <c r="L24" s="30">
        <f>SUM(E24:J24)</f>
        <v>0</v>
      </c>
    </row>
    <row r="25" spans="1:12" ht="47.25">
      <c r="A25" s="13">
        <v>18</v>
      </c>
      <c r="B25" s="26" t="s">
        <v>22</v>
      </c>
      <c r="C25" s="30" t="s">
        <v>5</v>
      </c>
      <c r="D25" s="30" t="s">
        <v>5</v>
      </c>
      <c r="E25" s="30" t="e">
        <f aca="true" t="shared" si="7" ref="E25:J25">E24/E18*100</f>
        <v>#DIV/0!</v>
      </c>
      <c r="F25" s="30" t="e">
        <f t="shared" si="7"/>
        <v>#DIV/0!</v>
      </c>
      <c r="G25" s="30" t="e">
        <f t="shared" si="7"/>
        <v>#DIV/0!</v>
      </c>
      <c r="H25" s="30" t="e">
        <f t="shared" si="7"/>
        <v>#DIV/0!</v>
      </c>
      <c r="I25" s="30" t="e">
        <f t="shared" si="7"/>
        <v>#DIV/0!</v>
      </c>
      <c r="J25" s="30" t="e">
        <f t="shared" si="7"/>
        <v>#DIV/0!</v>
      </c>
      <c r="K25" s="30" t="s">
        <v>5</v>
      </c>
      <c r="L25" s="30" t="s">
        <v>5</v>
      </c>
    </row>
    <row r="26" spans="1:12" ht="78.75">
      <c r="A26" s="13">
        <v>19</v>
      </c>
      <c r="B26" s="26" t="s">
        <v>23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47.25">
      <c r="A27" s="13">
        <v>20</v>
      </c>
      <c r="B27" s="26" t="s">
        <v>24</v>
      </c>
      <c r="C27" s="30">
        <f aca="true" t="shared" si="8" ref="C27:J27">C19+C20+C21+C22+C26</f>
        <v>0</v>
      </c>
      <c r="D27" s="30">
        <f t="shared" si="8"/>
        <v>0</v>
      </c>
      <c r="E27" s="30">
        <f t="shared" si="8"/>
        <v>0</v>
      </c>
      <c r="F27" s="30">
        <f t="shared" si="8"/>
        <v>0</v>
      </c>
      <c r="G27" s="30">
        <f t="shared" si="8"/>
        <v>0</v>
      </c>
      <c r="H27" s="30">
        <f t="shared" si="8"/>
        <v>0</v>
      </c>
      <c r="I27" s="30">
        <f t="shared" si="8"/>
        <v>0</v>
      </c>
      <c r="J27" s="30">
        <f t="shared" si="8"/>
        <v>0</v>
      </c>
      <c r="K27" s="30">
        <f>SUM(E27:G27)</f>
        <v>0</v>
      </c>
      <c r="L27" s="30">
        <f>SUM(E27:J27)</f>
        <v>0</v>
      </c>
    </row>
    <row r="28" spans="1:12" ht="15.75">
      <c r="A28" s="13">
        <v>21</v>
      </c>
      <c r="B28" s="26" t="s">
        <v>25</v>
      </c>
      <c r="C28" s="30" t="s">
        <v>5</v>
      </c>
      <c r="D28" s="30">
        <f aca="true" t="shared" si="9" ref="D28:L28">D18-D27</f>
        <v>0</v>
      </c>
      <c r="E28" s="30">
        <f t="shared" si="9"/>
        <v>0</v>
      </c>
      <c r="F28" s="30">
        <f t="shared" si="9"/>
        <v>0</v>
      </c>
      <c r="G28" s="30">
        <f t="shared" si="9"/>
        <v>0</v>
      </c>
      <c r="H28" s="30">
        <f t="shared" si="9"/>
        <v>0</v>
      </c>
      <c r="I28" s="30">
        <f t="shared" si="9"/>
        <v>0</v>
      </c>
      <c r="J28" s="30">
        <f t="shared" si="9"/>
        <v>0</v>
      </c>
      <c r="K28" s="30">
        <f t="shared" si="9"/>
        <v>0</v>
      </c>
      <c r="L28" s="30">
        <f t="shared" si="9"/>
        <v>0</v>
      </c>
    </row>
    <row r="29" spans="1:12" ht="63">
      <c r="A29" s="13"/>
      <c r="B29" s="31" t="s">
        <v>26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63">
      <c r="A30" s="13">
        <v>22</v>
      </c>
      <c r="B30" s="26" t="s">
        <v>27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5.75">
      <c r="A31" s="13">
        <v>23</v>
      </c>
      <c r="B31" s="29" t="s">
        <v>6</v>
      </c>
      <c r="C31" s="30"/>
      <c r="D31" s="30" t="e">
        <f aca="true" t="shared" si="10" ref="D31:J31">D30/C30*100</f>
        <v>#DIV/0!</v>
      </c>
      <c r="E31" s="30" t="e">
        <f t="shared" si="10"/>
        <v>#DIV/0!</v>
      </c>
      <c r="F31" s="30" t="e">
        <f t="shared" si="10"/>
        <v>#DIV/0!</v>
      </c>
      <c r="G31" s="30" t="e">
        <f t="shared" si="10"/>
        <v>#DIV/0!</v>
      </c>
      <c r="H31" s="30" t="e">
        <f t="shared" si="10"/>
        <v>#DIV/0!</v>
      </c>
      <c r="I31" s="30" t="e">
        <f t="shared" si="10"/>
        <v>#DIV/0!</v>
      </c>
      <c r="J31" s="30" t="e">
        <f t="shared" si="10"/>
        <v>#DIV/0!</v>
      </c>
      <c r="K31" s="16" t="s">
        <v>5</v>
      </c>
      <c r="L31" s="16" t="s">
        <v>5</v>
      </c>
    </row>
    <row r="32" spans="1:12" ht="31.5">
      <c r="A32" s="13">
        <v>24</v>
      </c>
      <c r="B32" s="26" t="s">
        <v>13</v>
      </c>
      <c r="C32" s="30" t="e">
        <f aca="true" t="shared" si="11" ref="C32:J32">C30/C$9*100</f>
        <v>#DIV/0!</v>
      </c>
      <c r="D32" s="30" t="e">
        <f t="shared" si="11"/>
        <v>#DIV/0!</v>
      </c>
      <c r="E32" s="30" t="e">
        <f t="shared" si="11"/>
        <v>#DIV/0!</v>
      </c>
      <c r="F32" s="30" t="e">
        <f t="shared" si="11"/>
        <v>#DIV/0!</v>
      </c>
      <c r="G32" s="30" t="e">
        <f t="shared" si="11"/>
        <v>#DIV/0!</v>
      </c>
      <c r="H32" s="30" t="e">
        <f t="shared" si="11"/>
        <v>#DIV/0!</v>
      </c>
      <c r="I32" s="30" t="e">
        <f t="shared" si="11"/>
        <v>#DIV/0!</v>
      </c>
      <c r="J32" s="30" t="e">
        <f t="shared" si="11"/>
        <v>#DIV/0!</v>
      </c>
      <c r="K32" s="16" t="s">
        <v>5</v>
      </c>
      <c r="L32" s="16" t="s">
        <v>5</v>
      </c>
    </row>
    <row r="33" spans="1:12" ht="63">
      <c r="A33" s="13">
        <v>25</v>
      </c>
      <c r="B33" s="26" t="s">
        <v>28</v>
      </c>
      <c r="C33" s="30">
        <f aca="true" t="shared" si="12" ref="C33:J33">C13*C30*12*1.342/1000000</f>
        <v>0</v>
      </c>
      <c r="D33" s="30">
        <f t="shared" si="12"/>
        <v>0</v>
      </c>
      <c r="E33" s="30">
        <f t="shared" si="12"/>
        <v>0</v>
      </c>
      <c r="F33" s="30">
        <f t="shared" si="12"/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>SUM(E33:G33)</f>
        <v>0</v>
      </c>
      <c r="L33" s="30">
        <f>SUM(E33:J33)</f>
        <v>0</v>
      </c>
    </row>
    <row r="34" spans="1:12" ht="78.75">
      <c r="A34" s="13">
        <v>26</v>
      </c>
      <c r="B34" s="26" t="s">
        <v>29</v>
      </c>
      <c r="C34" s="30" t="s">
        <v>5</v>
      </c>
      <c r="D34" s="30">
        <f aca="true" t="shared" si="13" ref="D34:J34">D33-$D33</f>
        <v>0</v>
      </c>
      <c r="E34" s="30">
        <f t="shared" si="13"/>
        <v>0</v>
      </c>
      <c r="F34" s="30">
        <f t="shared" si="13"/>
        <v>0</v>
      </c>
      <c r="G34" s="30">
        <f t="shared" si="13"/>
        <v>0</v>
      </c>
      <c r="H34" s="30">
        <f t="shared" si="13"/>
        <v>0</v>
      </c>
      <c r="I34" s="30">
        <f t="shared" si="13"/>
        <v>0</v>
      </c>
      <c r="J34" s="30">
        <f t="shared" si="13"/>
        <v>0</v>
      </c>
      <c r="K34" s="30">
        <f>SUM(E34:G34)</f>
        <v>0</v>
      </c>
      <c r="L34" s="30">
        <f>SUM(E34:J34)</f>
        <v>0</v>
      </c>
    </row>
    <row r="35" spans="1:12" ht="15.75">
      <c r="A35" s="13">
        <v>27</v>
      </c>
      <c r="B35" s="26" t="s">
        <v>30</v>
      </c>
      <c r="C35" s="30" t="s">
        <v>5</v>
      </c>
      <c r="D35" s="30">
        <f aca="true" t="shared" si="14" ref="D35:J35">D34-D27</f>
        <v>0</v>
      </c>
      <c r="E35" s="30">
        <f t="shared" si="14"/>
        <v>0</v>
      </c>
      <c r="F35" s="30">
        <f t="shared" si="14"/>
        <v>0</v>
      </c>
      <c r="G35" s="30">
        <f t="shared" si="14"/>
        <v>0</v>
      </c>
      <c r="H35" s="30">
        <f t="shared" si="14"/>
        <v>0</v>
      </c>
      <c r="I35" s="30">
        <f t="shared" si="14"/>
        <v>0</v>
      </c>
      <c r="J35" s="30">
        <f t="shared" si="14"/>
        <v>0</v>
      </c>
      <c r="K35" s="30">
        <f>SUM(E35:G35)</f>
        <v>0</v>
      </c>
      <c r="L35" s="30">
        <f>SUM(E35:J35)</f>
        <v>0</v>
      </c>
    </row>
    <row r="36" spans="1:12" ht="47.25">
      <c r="A36" s="13">
        <v>28</v>
      </c>
      <c r="B36" s="22" t="s">
        <v>31</v>
      </c>
      <c r="C36" s="24">
        <v>2011</v>
      </c>
      <c r="D36" s="24">
        <v>2012</v>
      </c>
      <c r="E36" s="24">
        <v>2013</v>
      </c>
      <c r="F36" s="24">
        <v>2014</v>
      </c>
      <c r="G36" s="24">
        <v>2015</v>
      </c>
      <c r="H36" s="24">
        <v>2016</v>
      </c>
      <c r="I36" s="24">
        <v>2017</v>
      </c>
      <c r="J36" s="24">
        <v>2018</v>
      </c>
      <c r="K36" s="24" t="s">
        <v>2</v>
      </c>
      <c r="L36" s="24" t="s">
        <v>3</v>
      </c>
    </row>
    <row r="37" spans="1:14" ht="15.75">
      <c r="A37" s="13">
        <v>29</v>
      </c>
      <c r="B37" s="26" t="s">
        <v>11</v>
      </c>
      <c r="C37" s="27"/>
      <c r="D37" s="27"/>
      <c r="E37" s="27"/>
      <c r="F37" s="27"/>
      <c r="G37" s="27"/>
      <c r="H37" s="27"/>
      <c r="I37" s="27"/>
      <c r="J37" s="27"/>
      <c r="K37" s="18"/>
      <c r="L37" s="18"/>
      <c r="M37" s="4"/>
      <c r="N37" s="4"/>
    </row>
    <row r="38" spans="1:14" ht="63">
      <c r="A38" s="13">
        <v>30</v>
      </c>
      <c r="B38" s="26" t="s">
        <v>12</v>
      </c>
      <c r="C38" s="27"/>
      <c r="D38" s="28"/>
      <c r="E38" s="28"/>
      <c r="F38" s="28"/>
      <c r="G38" s="28"/>
      <c r="H38" s="28"/>
      <c r="I38" s="28"/>
      <c r="J38" s="28"/>
      <c r="K38" s="18"/>
      <c r="L38" s="18"/>
      <c r="M38" s="4"/>
      <c r="N38" s="4"/>
    </row>
    <row r="39" spans="1:14" ht="15.75">
      <c r="A39" s="13">
        <v>31</v>
      </c>
      <c r="B39" s="29" t="s">
        <v>6</v>
      </c>
      <c r="C39" s="18" t="s">
        <v>7</v>
      </c>
      <c r="D39" s="19" t="e">
        <f aca="true" t="shared" si="15" ref="D39:J39">D38/C38*100</f>
        <v>#DIV/0!</v>
      </c>
      <c r="E39" s="19" t="e">
        <f t="shared" si="15"/>
        <v>#DIV/0!</v>
      </c>
      <c r="F39" s="19" t="e">
        <f t="shared" si="15"/>
        <v>#DIV/0!</v>
      </c>
      <c r="G39" s="19" t="e">
        <f t="shared" si="15"/>
        <v>#DIV/0!</v>
      </c>
      <c r="H39" s="19" t="e">
        <f t="shared" si="15"/>
        <v>#DIV/0!</v>
      </c>
      <c r="I39" s="19" t="e">
        <f t="shared" si="15"/>
        <v>#DIV/0!</v>
      </c>
      <c r="J39" s="19" t="e">
        <f t="shared" si="15"/>
        <v>#DIV/0!</v>
      </c>
      <c r="K39" s="16" t="s">
        <v>5</v>
      </c>
      <c r="L39" s="16" t="s">
        <v>5</v>
      </c>
      <c r="M39" s="4"/>
      <c r="N39" s="4"/>
    </row>
    <row r="40" spans="1:14" ht="31.5">
      <c r="A40" s="13">
        <v>32</v>
      </c>
      <c r="B40" s="26" t="s">
        <v>13</v>
      </c>
      <c r="C40" s="28" t="e">
        <f aca="true" t="shared" si="16" ref="C40:J40">C38/C$9*100</f>
        <v>#DIV/0!</v>
      </c>
      <c r="D40" s="28" t="e">
        <f t="shared" si="16"/>
        <v>#DIV/0!</v>
      </c>
      <c r="E40" s="28" t="e">
        <f t="shared" si="16"/>
        <v>#DIV/0!</v>
      </c>
      <c r="F40" s="28" t="e">
        <f t="shared" si="16"/>
        <v>#DIV/0!</v>
      </c>
      <c r="G40" s="28" t="e">
        <f t="shared" si="16"/>
        <v>#DIV/0!</v>
      </c>
      <c r="H40" s="28" t="e">
        <f t="shared" si="16"/>
        <v>#DIV/0!</v>
      </c>
      <c r="I40" s="28" t="e">
        <f t="shared" si="16"/>
        <v>#DIV/0!</v>
      </c>
      <c r="J40" s="28" t="e">
        <f t="shared" si="16"/>
        <v>#DIV/0!</v>
      </c>
      <c r="K40" s="16" t="s">
        <v>5</v>
      </c>
      <c r="L40" s="16" t="s">
        <v>5</v>
      </c>
      <c r="M40" s="4"/>
      <c r="N40" s="4"/>
    </row>
    <row r="41" spans="1:14" ht="110.25">
      <c r="A41" s="13">
        <v>33</v>
      </c>
      <c r="B41" s="26" t="s">
        <v>32</v>
      </c>
      <c r="C41" s="30">
        <f>C37*C38*12*1.342/1000000</f>
        <v>0</v>
      </c>
      <c r="D41" s="30">
        <f aca="true" t="shared" si="17" ref="D41:J41">D37*D38*12*1.302/1000000</f>
        <v>0</v>
      </c>
      <c r="E41" s="30">
        <f t="shared" si="17"/>
        <v>0</v>
      </c>
      <c r="F41" s="30">
        <f t="shared" si="17"/>
        <v>0</v>
      </c>
      <c r="G41" s="30">
        <f t="shared" si="17"/>
        <v>0</v>
      </c>
      <c r="H41" s="30">
        <f t="shared" si="17"/>
        <v>0</v>
      </c>
      <c r="I41" s="30">
        <f t="shared" si="17"/>
        <v>0</v>
      </c>
      <c r="J41" s="30">
        <f t="shared" si="17"/>
        <v>0</v>
      </c>
      <c r="K41" s="30">
        <f>SUM(E41:G41)</f>
        <v>0</v>
      </c>
      <c r="L41" s="30">
        <f>SUM(E41:J41)</f>
        <v>0</v>
      </c>
      <c r="M41" s="4"/>
      <c r="N41" s="4"/>
    </row>
    <row r="42" spans="1:12" ht="78.75">
      <c r="A42" s="13">
        <v>34</v>
      </c>
      <c r="B42" s="26" t="s">
        <v>33</v>
      </c>
      <c r="C42" s="16" t="s">
        <v>5</v>
      </c>
      <c r="D42" s="30">
        <f aca="true" t="shared" si="18" ref="D42:J42">D41-$D41</f>
        <v>0</v>
      </c>
      <c r="E42" s="30">
        <f t="shared" si="18"/>
        <v>0</v>
      </c>
      <c r="F42" s="30">
        <f t="shared" si="18"/>
        <v>0</v>
      </c>
      <c r="G42" s="30">
        <f t="shared" si="18"/>
        <v>0</v>
      </c>
      <c r="H42" s="30">
        <f t="shared" si="18"/>
        <v>0</v>
      </c>
      <c r="I42" s="30">
        <f t="shared" si="18"/>
        <v>0</v>
      </c>
      <c r="J42" s="30">
        <f t="shared" si="18"/>
        <v>0</v>
      </c>
      <c r="K42" s="30">
        <f>SUM(E42:G42)</f>
        <v>0</v>
      </c>
      <c r="L42" s="30">
        <f>SUM(E42:J42)</f>
        <v>0</v>
      </c>
    </row>
    <row r="43" spans="1:14" ht="110.25">
      <c r="A43" s="13">
        <v>35</v>
      </c>
      <c r="B43" s="26" t="s">
        <v>16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4"/>
      <c r="N43" s="4"/>
    </row>
    <row r="44" spans="1:12" ht="63">
      <c r="A44" s="13">
        <v>36</v>
      </c>
      <c r="B44" s="26" t="s">
        <v>17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78.75">
      <c r="A45" s="13">
        <v>37</v>
      </c>
      <c r="B45" s="26" t="s">
        <v>18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94.5">
      <c r="A46" s="13">
        <v>38</v>
      </c>
      <c r="B46" s="26" t="s">
        <v>19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78.75">
      <c r="A47" s="13">
        <v>39</v>
      </c>
      <c r="B47" s="26" t="s">
        <v>34</v>
      </c>
      <c r="C47" s="30" t="s">
        <v>5</v>
      </c>
      <c r="D47" s="30" t="s">
        <v>5</v>
      </c>
      <c r="E47" s="30">
        <f>IF(E37&lt;$D37,E38*($D37-E37)*12*1.302/1000000,0)</f>
        <v>0</v>
      </c>
      <c r="F47" s="30">
        <f>IF(F37&lt;$D37,F38*($D37-F37)*12*1.302/1000000,0)</f>
        <v>0</v>
      </c>
      <c r="G47" s="30">
        <f>IF(G37&lt;$D37,G38*($D37-G37)*12*1.302/1000000,0)</f>
        <v>0</v>
      </c>
      <c r="H47" s="30">
        <f>IF(H37&lt;$D37,H38*($D37-H37)*12*1.302/1000000,0)</f>
        <v>0</v>
      </c>
      <c r="I47" s="30">
        <f>IF(I37&lt;$D37,I38*($D37-I37)*12*1.302/1000000,0)</f>
        <v>0</v>
      </c>
      <c r="J47" s="30">
        <f>IF(J37&lt;$D37,J38*($D37-J37)*12*1.302/1000000,0)</f>
        <v>0</v>
      </c>
      <c r="K47" s="30">
        <f>SUM(E47:G47)</f>
        <v>0</v>
      </c>
      <c r="L47" s="30">
        <f>SUM(E47:J47)</f>
        <v>0</v>
      </c>
    </row>
    <row r="48" spans="1:12" ht="31.5">
      <c r="A48" s="13">
        <v>40</v>
      </c>
      <c r="B48" s="26" t="s">
        <v>35</v>
      </c>
      <c r="C48" s="30" t="s">
        <v>5</v>
      </c>
      <c r="D48" s="30" t="s">
        <v>5</v>
      </c>
      <c r="E48" s="30">
        <f aca="true" t="shared" si="19" ref="E48:J48">E46+E47</f>
        <v>0</v>
      </c>
      <c r="F48" s="30">
        <f t="shared" si="19"/>
        <v>0</v>
      </c>
      <c r="G48" s="30">
        <f t="shared" si="19"/>
        <v>0</v>
      </c>
      <c r="H48" s="30">
        <f t="shared" si="19"/>
        <v>0</v>
      </c>
      <c r="I48" s="30">
        <f t="shared" si="19"/>
        <v>0</v>
      </c>
      <c r="J48" s="30">
        <f t="shared" si="19"/>
        <v>0</v>
      </c>
      <c r="K48" s="30">
        <f>SUM(E48:G48)</f>
        <v>0</v>
      </c>
      <c r="L48" s="30">
        <f>SUM(E48:J48)</f>
        <v>0</v>
      </c>
    </row>
    <row r="49" spans="1:12" ht="47.25">
      <c r="A49" s="13">
        <v>41</v>
      </c>
      <c r="B49" s="26" t="s">
        <v>36</v>
      </c>
      <c r="C49" s="30" t="s">
        <v>5</v>
      </c>
      <c r="D49" s="30" t="s">
        <v>5</v>
      </c>
      <c r="E49" s="30" t="e">
        <f aca="true" t="shared" si="20" ref="E49:J49">E48/E42*100</f>
        <v>#DIV/0!</v>
      </c>
      <c r="F49" s="30" t="e">
        <f t="shared" si="20"/>
        <v>#DIV/0!</v>
      </c>
      <c r="G49" s="30" t="e">
        <f t="shared" si="20"/>
        <v>#DIV/0!</v>
      </c>
      <c r="H49" s="30" t="e">
        <f t="shared" si="20"/>
        <v>#DIV/0!</v>
      </c>
      <c r="I49" s="30" t="e">
        <f t="shared" si="20"/>
        <v>#DIV/0!</v>
      </c>
      <c r="J49" s="30" t="e">
        <f t="shared" si="20"/>
        <v>#DIV/0!</v>
      </c>
      <c r="K49" s="30" t="s">
        <v>5</v>
      </c>
      <c r="L49" s="30" t="s">
        <v>5</v>
      </c>
    </row>
    <row r="50" spans="1:12" ht="78.75">
      <c r="A50" s="13">
        <v>42</v>
      </c>
      <c r="B50" s="26" t="s">
        <v>23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47.25">
      <c r="A51" s="13">
        <v>43</v>
      </c>
      <c r="B51" s="26" t="s">
        <v>37</v>
      </c>
      <c r="C51" s="30">
        <f aca="true" t="shared" si="21" ref="C51:J51">C43+C44+C45+C46+C50</f>
        <v>0</v>
      </c>
      <c r="D51" s="30">
        <f t="shared" si="21"/>
        <v>0</v>
      </c>
      <c r="E51" s="30">
        <f t="shared" si="21"/>
        <v>0</v>
      </c>
      <c r="F51" s="30">
        <f t="shared" si="21"/>
        <v>0</v>
      </c>
      <c r="G51" s="30">
        <f t="shared" si="21"/>
        <v>0</v>
      </c>
      <c r="H51" s="30">
        <f t="shared" si="21"/>
        <v>0</v>
      </c>
      <c r="I51" s="30">
        <f t="shared" si="21"/>
        <v>0</v>
      </c>
      <c r="J51" s="30">
        <f t="shared" si="21"/>
        <v>0</v>
      </c>
      <c r="K51" s="30">
        <f>SUM(E51:G51)</f>
        <v>0</v>
      </c>
      <c r="L51" s="30">
        <f>SUM(E51:J51)</f>
        <v>0</v>
      </c>
    </row>
    <row r="52" spans="1:12" ht="15.75">
      <c r="A52" s="13">
        <v>44</v>
      </c>
      <c r="B52" s="26" t="s">
        <v>38</v>
      </c>
      <c r="C52" s="30" t="s">
        <v>5</v>
      </c>
      <c r="D52" s="30">
        <f aca="true" t="shared" si="22" ref="D52:L52">D42-D51</f>
        <v>0</v>
      </c>
      <c r="E52" s="30">
        <f t="shared" si="22"/>
        <v>0</v>
      </c>
      <c r="F52" s="30">
        <f t="shared" si="22"/>
        <v>0</v>
      </c>
      <c r="G52" s="30">
        <f t="shared" si="22"/>
        <v>0</v>
      </c>
      <c r="H52" s="30">
        <f t="shared" si="22"/>
        <v>0</v>
      </c>
      <c r="I52" s="30">
        <f t="shared" si="22"/>
        <v>0</v>
      </c>
      <c r="J52" s="30">
        <f t="shared" si="22"/>
        <v>0</v>
      </c>
      <c r="K52" s="30">
        <f t="shared" si="22"/>
        <v>0</v>
      </c>
      <c r="L52" s="30">
        <f t="shared" si="22"/>
        <v>0</v>
      </c>
    </row>
    <row r="53" spans="1:12" ht="63">
      <c r="A53" s="13"/>
      <c r="B53" s="31" t="s">
        <v>39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ht="63">
      <c r="A54" s="13">
        <v>45</v>
      </c>
      <c r="B54" s="26" t="s">
        <v>27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15.75">
      <c r="A55" s="13">
        <v>46</v>
      </c>
      <c r="B55" s="29" t="s">
        <v>6</v>
      </c>
      <c r="C55" s="30"/>
      <c r="D55" s="30" t="e">
        <f aca="true" t="shared" si="23" ref="D55:J55">D54/C54*100</f>
        <v>#DIV/0!</v>
      </c>
      <c r="E55" s="30" t="e">
        <f t="shared" si="23"/>
        <v>#DIV/0!</v>
      </c>
      <c r="F55" s="30" t="e">
        <f t="shared" si="23"/>
        <v>#DIV/0!</v>
      </c>
      <c r="G55" s="30" t="e">
        <f t="shared" si="23"/>
        <v>#DIV/0!</v>
      </c>
      <c r="H55" s="30" t="e">
        <f t="shared" si="23"/>
        <v>#DIV/0!</v>
      </c>
      <c r="I55" s="30" t="e">
        <f t="shared" si="23"/>
        <v>#DIV/0!</v>
      </c>
      <c r="J55" s="30" t="e">
        <f t="shared" si="23"/>
        <v>#DIV/0!</v>
      </c>
      <c r="K55" s="16" t="s">
        <v>5</v>
      </c>
      <c r="L55" s="16" t="s">
        <v>5</v>
      </c>
    </row>
    <row r="56" spans="1:12" ht="31.5">
      <c r="A56" s="13">
        <v>47</v>
      </c>
      <c r="B56" s="26" t="s">
        <v>13</v>
      </c>
      <c r="C56" s="30" t="e">
        <f aca="true" t="shared" si="24" ref="C56:J56">C54/C$9*100</f>
        <v>#DIV/0!</v>
      </c>
      <c r="D56" s="30" t="e">
        <f t="shared" si="24"/>
        <v>#DIV/0!</v>
      </c>
      <c r="E56" s="30" t="e">
        <f t="shared" si="24"/>
        <v>#DIV/0!</v>
      </c>
      <c r="F56" s="30" t="e">
        <f t="shared" si="24"/>
        <v>#DIV/0!</v>
      </c>
      <c r="G56" s="30" t="e">
        <f t="shared" si="24"/>
        <v>#DIV/0!</v>
      </c>
      <c r="H56" s="30" t="e">
        <f t="shared" si="24"/>
        <v>#DIV/0!</v>
      </c>
      <c r="I56" s="30" t="e">
        <f t="shared" si="24"/>
        <v>#DIV/0!</v>
      </c>
      <c r="J56" s="30" t="e">
        <f t="shared" si="24"/>
        <v>#DIV/0!</v>
      </c>
      <c r="K56" s="16" t="s">
        <v>5</v>
      </c>
      <c r="L56" s="16" t="s">
        <v>5</v>
      </c>
    </row>
    <row r="57" spans="1:12" ht="78.75">
      <c r="A57" s="13">
        <v>48</v>
      </c>
      <c r="B57" s="26" t="s">
        <v>40</v>
      </c>
      <c r="C57" s="30">
        <f aca="true" t="shared" si="25" ref="C57:J57">C37*C54*12*1.342/1000000</f>
        <v>0</v>
      </c>
      <c r="D57" s="30">
        <f t="shared" si="25"/>
        <v>0</v>
      </c>
      <c r="E57" s="30">
        <f t="shared" si="25"/>
        <v>0</v>
      </c>
      <c r="F57" s="30">
        <f t="shared" si="25"/>
        <v>0</v>
      </c>
      <c r="G57" s="30">
        <f t="shared" si="25"/>
        <v>0</v>
      </c>
      <c r="H57" s="30">
        <f t="shared" si="25"/>
        <v>0</v>
      </c>
      <c r="I57" s="30">
        <f t="shared" si="25"/>
        <v>0</v>
      </c>
      <c r="J57" s="30">
        <f t="shared" si="25"/>
        <v>0</v>
      </c>
      <c r="K57" s="30">
        <f>SUM(E57:G57)</f>
        <v>0</v>
      </c>
      <c r="L57" s="30">
        <f>SUM(E57:J57)</f>
        <v>0</v>
      </c>
    </row>
    <row r="58" spans="1:12" ht="78.75">
      <c r="A58" s="13">
        <v>49</v>
      </c>
      <c r="B58" s="26" t="s">
        <v>41</v>
      </c>
      <c r="C58" s="30" t="s">
        <v>5</v>
      </c>
      <c r="D58" s="30">
        <f aca="true" t="shared" si="26" ref="D58:J58">D57-$D57</f>
        <v>0</v>
      </c>
      <c r="E58" s="30">
        <f t="shared" si="26"/>
        <v>0</v>
      </c>
      <c r="F58" s="30">
        <f t="shared" si="26"/>
        <v>0</v>
      </c>
      <c r="G58" s="30">
        <f t="shared" si="26"/>
        <v>0</v>
      </c>
      <c r="H58" s="30">
        <f t="shared" si="26"/>
        <v>0</v>
      </c>
      <c r="I58" s="30">
        <f t="shared" si="26"/>
        <v>0</v>
      </c>
      <c r="J58" s="30">
        <f t="shared" si="26"/>
        <v>0</v>
      </c>
      <c r="K58" s="30">
        <f>SUM(E58:G58)</f>
        <v>0</v>
      </c>
      <c r="L58" s="30">
        <f>SUM(E58:J58)</f>
        <v>0</v>
      </c>
    </row>
    <row r="59" spans="1:12" ht="15.75">
      <c r="A59" s="13">
        <v>50</v>
      </c>
      <c r="B59" s="26" t="s">
        <v>42</v>
      </c>
      <c r="C59" s="30" t="s">
        <v>5</v>
      </c>
      <c r="D59" s="30">
        <f aca="true" t="shared" si="27" ref="D59:J59">D58-D51</f>
        <v>0</v>
      </c>
      <c r="E59" s="30">
        <f t="shared" si="27"/>
        <v>0</v>
      </c>
      <c r="F59" s="30">
        <f t="shared" si="27"/>
        <v>0</v>
      </c>
      <c r="G59" s="30">
        <f t="shared" si="27"/>
        <v>0</v>
      </c>
      <c r="H59" s="30">
        <f t="shared" si="27"/>
        <v>0</v>
      </c>
      <c r="I59" s="30">
        <f t="shared" si="27"/>
        <v>0</v>
      </c>
      <c r="J59" s="30">
        <f t="shared" si="27"/>
        <v>0</v>
      </c>
      <c r="K59" s="30">
        <f>SUM(E59:G59)</f>
        <v>0</v>
      </c>
      <c r="L59" s="30">
        <f>SUM(E59:J59)</f>
        <v>0</v>
      </c>
    </row>
    <row r="60" spans="1:12" ht="47.25">
      <c r="A60" s="13">
        <v>51</v>
      </c>
      <c r="B60" s="22" t="s">
        <v>43</v>
      </c>
      <c r="C60" s="24">
        <v>2011</v>
      </c>
      <c r="D60" s="24">
        <v>2012</v>
      </c>
      <c r="E60" s="24">
        <v>2013</v>
      </c>
      <c r="F60" s="24">
        <v>2014</v>
      </c>
      <c r="G60" s="24">
        <v>2015</v>
      </c>
      <c r="H60" s="24">
        <v>2016</v>
      </c>
      <c r="I60" s="24">
        <v>2017</v>
      </c>
      <c r="J60" s="24">
        <v>2018</v>
      </c>
      <c r="K60" s="24" t="s">
        <v>2</v>
      </c>
      <c r="L60" s="24" t="s">
        <v>3</v>
      </c>
    </row>
    <row r="61" spans="1:14" ht="15.75">
      <c r="A61" s="13">
        <v>52</v>
      </c>
      <c r="B61" s="26" t="s">
        <v>11</v>
      </c>
      <c r="C61" s="27"/>
      <c r="D61" s="27"/>
      <c r="E61" s="27"/>
      <c r="F61" s="27"/>
      <c r="G61" s="27"/>
      <c r="H61" s="27"/>
      <c r="I61" s="27"/>
      <c r="J61" s="27"/>
      <c r="K61" s="18"/>
      <c r="L61" s="18"/>
      <c r="M61" s="4"/>
      <c r="N61" s="4"/>
    </row>
    <row r="62" spans="1:14" ht="63">
      <c r="A62" s="13">
        <v>53</v>
      </c>
      <c r="B62" s="26" t="s">
        <v>12</v>
      </c>
      <c r="C62" s="27"/>
      <c r="D62" s="28"/>
      <c r="E62" s="28"/>
      <c r="F62" s="28"/>
      <c r="G62" s="28"/>
      <c r="H62" s="28"/>
      <c r="I62" s="28"/>
      <c r="J62" s="28"/>
      <c r="K62" s="18"/>
      <c r="L62" s="18"/>
      <c r="M62" s="4"/>
      <c r="N62" s="4"/>
    </row>
    <row r="63" spans="1:14" ht="15.75">
      <c r="A63" s="13">
        <v>54</v>
      </c>
      <c r="B63" s="29" t="s">
        <v>6</v>
      </c>
      <c r="C63" s="18" t="s">
        <v>7</v>
      </c>
      <c r="D63" s="19" t="e">
        <f aca="true" t="shared" si="28" ref="D63:J63">D62/C62*100</f>
        <v>#DIV/0!</v>
      </c>
      <c r="E63" s="19" t="e">
        <f t="shared" si="28"/>
        <v>#DIV/0!</v>
      </c>
      <c r="F63" s="19" t="e">
        <f t="shared" si="28"/>
        <v>#DIV/0!</v>
      </c>
      <c r="G63" s="19" t="e">
        <f t="shared" si="28"/>
        <v>#DIV/0!</v>
      </c>
      <c r="H63" s="19" t="e">
        <f t="shared" si="28"/>
        <v>#DIV/0!</v>
      </c>
      <c r="I63" s="19" t="e">
        <f t="shared" si="28"/>
        <v>#DIV/0!</v>
      </c>
      <c r="J63" s="19" t="e">
        <f t="shared" si="28"/>
        <v>#DIV/0!</v>
      </c>
      <c r="K63" s="16" t="s">
        <v>5</v>
      </c>
      <c r="L63" s="16" t="s">
        <v>5</v>
      </c>
      <c r="M63" s="4"/>
      <c r="N63" s="4"/>
    </row>
    <row r="64" spans="1:14" ht="31.5">
      <c r="A64" s="13">
        <v>55</v>
      </c>
      <c r="B64" s="26" t="s">
        <v>13</v>
      </c>
      <c r="C64" s="28" t="e">
        <f aca="true" t="shared" si="29" ref="C64:J64">C62/C$9*100</f>
        <v>#DIV/0!</v>
      </c>
      <c r="D64" s="28" t="e">
        <f t="shared" si="29"/>
        <v>#DIV/0!</v>
      </c>
      <c r="E64" s="28" t="e">
        <f t="shared" si="29"/>
        <v>#DIV/0!</v>
      </c>
      <c r="F64" s="28" t="e">
        <f t="shared" si="29"/>
        <v>#DIV/0!</v>
      </c>
      <c r="G64" s="28" t="e">
        <f t="shared" si="29"/>
        <v>#DIV/0!</v>
      </c>
      <c r="H64" s="28" t="e">
        <f t="shared" si="29"/>
        <v>#DIV/0!</v>
      </c>
      <c r="I64" s="28" t="e">
        <f t="shared" si="29"/>
        <v>#DIV/0!</v>
      </c>
      <c r="J64" s="28" t="e">
        <f t="shared" si="29"/>
        <v>#DIV/0!</v>
      </c>
      <c r="K64" s="16" t="s">
        <v>5</v>
      </c>
      <c r="L64" s="16" t="s">
        <v>5</v>
      </c>
      <c r="M64" s="4"/>
      <c r="N64" s="4"/>
    </row>
    <row r="65" spans="1:14" ht="110.25">
      <c r="A65" s="13">
        <v>56</v>
      </c>
      <c r="B65" s="26" t="s">
        <v>44</v>
      </c>
      <c r="C65" s="30">
        <f>C61*C62*12*1.342/1000000</f>
        <v>0</v>
      </c>
      <c r="D65" s="30">
        <f aca="true" t="shared" si="30" ref="D65:J65">D61*D62*12*1.302/1000000</f>
        <v>0</v>
      </c>
      <c r="E65" s="30">
        <f t="shared" si="30"/>
        <v>0</v>
      </c>
      <c r="F65" s="30">
        <f t="shared" si="30"/>
        <v>0</v>
      </c>
      <c r="G65" s="30">
        <f t="shared" si="30"/>
        <v>0</v>
      </c>
      <c r="H65" s="30">
        <f t="shared" si="30"/>
        <v>0</v>
      </c>
      <c r="I65" s="30">
        <f t="shared" si="30"/>
        <v>0</v>
      </c>
      <c r="J65" s="30">
        <f t="shared" si="30"/>
        <v>0</v>
      </c>
      <c r="K65" s="30">
        <f>SUM(E65:G65)</f>
        <v>0</v>
      </c>
      <c r="L65" s="30">
        <f>SUM(E65:J65)</f>
        <v>0</v>
      </c>
      <c r="M65" s="4"/>
      <c r="N65" s="4"/>
    </row>
    <row r="66" spans="1:12" ht="78.75">
      <c r="A66" s="13">
        <v>57</v>
      </c>
      <c r="B66" s="26" t="s">
        <v>45</v>
      </c>
      <c r="C66" s="16" t="s">
        <v>5</v>
      </c>
      <c r="D66" s="30">
        <f aca="true" t="shared" si="31" ref="D66:J66">D65-$D65</f>
        <v>0</v>
      </c>
      <c r="E66" s="30">
        <f t="shared" si="31"/>
        <v>0</v>
      </c>
      <c r="F66" s="30">
        <f t="shared" si="31"/>
        <v>0</v>
      </c>
      <c r="G66" s="30">
        <f t="shared" si="31"/>
        <v>0</v>
      </c>
      <c r="H66" s="30">
        <f t="shared" si="31"/>
        <v>0</v>
      </c>
      <c r="I66" s="30">
        <f t="shared" si="31"/>
        <v>0</v>
      </c>
      <c r="J66" s="30">
        <f t="shared" si="31"/>
        <v>0</v>
      </c>
      <c r="K66" s="30">
        <f>SUM(E66:G66)</f>
        <v>0</v>
      </c>
      <c r="L66" s="30">
        <f>SUM(E66:J66)</f>
        <v>0</v>
      </c>
    </row>
    <row r="67" spans="1:14" ht="110.25">
      <c r="A67" s="13">
        <v>58</v>
      </c>
      <c r="B67" s="26" t="s">
        <v>16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/>
      <c r="N67" s="4"/>
    </row>
    <row r="68" spans="1:12" ht="63">
      <c r="A68" s="13">
        <v>59</v>
      </c>
      <c r="B68" s="26" t="s">
        <v>17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2" ht="78.75">
      <c r="A69" s="13">
        <v>60</v>
      </c>
      <c r="B69" s="26" t="s">
        <v>18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1:12" ht="94.5">
      <c r="A70" s="13">
        <v>61</v>
      </c>
      <c r="B70" s="26" t="s">
        <v>19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1:12" ht="78.75">
      <c r="A71" s="13">
        <v>62</v>
      </c>
      <c r="B71" s="26" t="s">
        <v>46</v>
      </c>
      <c r="C71" s="30" t="s">
        <v>5</v>
      </c>
      <c r="D71" s="30" t="s">
        <v>5</v>
      </c>
      <c r="E71" s="30">
        <f>IF(E61&lt;$D61,E62*($D61-E61)*12*1.302/1000000,0)</f>
        <v>0</v>
      </c>
      <c r="F71" s="30">
        <f>IF(F61&lt;$D61,F62*($D61-F61)*12*1.302/1000000,0)</f>
        <v>0</v>
      </c>
      <c r="G71" s="30">
        <f>IF(G61&lt;$D61,G62*($D61-G61)*12*1.302/1000000,0)</f>
        <v>0</v>
      </c>
      <c r="H71" s="30">
        <f>IF(H61&lt;$D61,H62*($D61-H61)*12*1.302/1000000,0)</f>
        <v>0</v>
      </c>
      <c r="I71" s="30">
        <f>IF(I61&lt;$D61,I62*($D61-I61)*12*1.302/1000000,0)</f>
        <v>0</v>
      </c>
      <c r="J71" s="30">
        <f>IF(J61&lt;$D61,J62*($D61-J61)*12*1.302/1000000,0)</f>
        <v>0</v>
      </c>
      <c r="K71" s="30">
        <f>SUM(E71:G71)</f>
        <v>0</v>
      </c>
      <c r="L71" s="30">
        <f>SUM(E71:J71)</f>
        <v>0</v>
      </c>
    </row>
    <row r="72" spans="1:12" ht="31.5">
      <c r="A72" s="13">
        <v>63</v>
      </c>
      <c r="B72" s="26" t="s">
        <v>47</v>
      </c>
      <c r="C72" s="30" t="s">
        <v>5</v>
      </c>
      <c r="D72" s="30" t="s">
        <v>5</v>
      </c>
      <c r="E72" s="30">
        <f aca="true" t="shared" si="32" ref="E72:J72">E70+E71</f>
        <v>0</v>
      </c>
      <c r="F72" s="30">
        <f t="shared" si="32"/>
        <v>0</v>
      </c>
      <c r="G72" s="30">
        <f t="shared" si="32"/>
        <v>0</v>
      </c>
      <c r="H72" s="30">
        <f t="shared" si="32"/>
        <v>0</v>
      </c>
      <c r="I72" s="30">
        <f t="shared" si="32"/>
        <v>0</v>
      </c>
      <c r="J72" s="30">
        <f t="shared" si="32"/>
        <v>0</v>
      </c>
      <c r="K72" s="30">
        <f>SUM(E72:G72)</f>
        <v>0</v>
      </c>
      <c r="L72" s="30">
        <f>SUM(E72:J72)</f>
        <v>0</v>
      </c>
    </row>
    <row r="73" spans="1:12" ht="47.25">
      <c r="A73" s="13">
        <v>64</v>
      </c>
      <c r="B73" s="26" t="s">
        <v>48</v>
      </c>
      <c r="C73" s="30" t="s">
        <v>5</v>
      </c>
      <c r="D73" s="30" t="s">
        <v>5</v>
      </c>
      <c r="E73" s="30" t="e">
        <f aca="true" t="shared" si="33" ref="E73:J73">E72/E66*100</f>
        <v>#DIV/0!</v>
      </c>
      <c r="F73" s="30" t="e">
        <f t="shared" si="33"/>
        <v>#DIV/0!</v>
      </c>
      <c r="G73" s="30" t="e">
        <f t="shared" si="33"/>
        <v>#DIV/0!</v>
      </c>
      <c r="H73" s="30" t="e">
        <f t="shared" si="33"/>
        <v>#DIV/0!</v>
      </c>
      <c r="I73" s="30" t="e">
        <f t="shared" si="33"/>
        <v>#DIV/0!</v>
      </c>
      <c r="J73" s="30" t="e">
        <f t="shared" si="33"/>
        <v>#DIV/0!</v>
      </c>
      <c r="K73" s="30" t="s">
        <v>5</v>
      </c>
      <c r="L73" s="30" t="s">
        <v>5</v>
      </c>
    </row>
    <row r="74" spans="1:12" ht="78.75">
      <c r="A74" s="13">
        <v>65</v>
      </c>
      <c r="B74" s="26" t="s">
        <v>23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2" ht="47.25">
      <c r="A75" s="13">
        <v>66</v>
      </c>
      <c r="B75" s="26" t="s">
        <v>49</v>
      </c>
      <c r="C75" s="30">
        <f aca="true" t="shared" si="34" ref="C75:J75">C67+C68+C69+C70+C74</f>
        <v>0</v>
      </c>
      <c r="D75" s="30">
        <f t="shared" si="34"/>
        <v>0</v>
      </c>
      <c r="E75" s="30">
        <f t="shared" si="34"/>
        <v>0</v>
      </c>
      <c r="F75" s="30">
        <f t="shared" si="34"/>
        <v>0</v>
      </c>
      <c r="G75" s="30">
        <f t="shared" si="34"/>
        <v>0</v>
      </c>
      <c r="H75" s="30">
        <f t="shared" si="34"/>
        <v>0</v>
      </c>
      <c r="I75" s="30">
        <f t="shared" si="34"/>
        <v>0</v>
      </c>
      <c r="J75" s="30">
        <f t="shared" si="34"/>
        <v>0</v>
      </c>
      <c r="K75" s="30">
        <f>SUM(E75:G75)</f>
        <v>0</v>
      </c>
      <c r="L75" s="30">
        <f>SUM(E75:J75)</f>
        <v>0</v>
      </c>
    </row>
    <row r="76" spans="1:12" ht="15.75">
      <c r="A76" s="13">
        <v>67</v>
      </c>
      <c r="B76" s="26" t="s">
        <v>50</v>
      </c>
      <c r="C76" s="30" t="s">
        <v>5</v>
      </c>
      <c r="D76" s="30">
        <f aca="true" t="shared" si="35" ref="D76:L76">D66-D75</f>
        <v>0</v>
      </c>
      <c r="E76" s="30">
        <f t="shared" si="35"/>
        <v>0</v>
      </c>
      <c r="F76" s="30">
        <f t="shared" si="35"/>
        <v>0</v>
      </c>
      <c r="G76" s="30">
        <f t="shared" si="35"/>
        <v>0</v>
      </c>
      <c r="H76" s="30">
        <f t="shared" si="35"/>
        <v>0</v>
      </c>
      <c r="I76" s="30">
        <f t="shared" si="35"/>
        <v>0</v>
      </c>
      <c r="J76" s="30">
        <f t="shared" si="35"/>
        <v>0</v>
      </c>
      <c r="K76" s="30">
        <f t="shared" si="35"/>
        <v>0</v>
      </c>
      <c r="L76" s="30">
        <f t="shared" si="35"/>
        <v>0</v>
      </c>
    </row>
    <row r="77" spans="1:12" ht="63">
      <c r="A77" s="13"/>
      <c r="B77" s="31" t="s">
        <v>51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63">
      <c r="A78" s="13">
        <v>68</v>
      </c>
      <c r="B78" s="26" t="s">
        <v>27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15.75">
      <c r="A79" s="13">
        <v>69</v>
      </c>
      <c r="B79" s="29" t="s">
        <v>6</v>
      </c>
      <c r="C79" s="30"/>
      <c r="D79" s="30" t="e">
        <f aca="true" t="shared" si="36" ref="D79:J79">D78/C78*100</f>
        <v>#DIV/0!</v>
      </c>
      <c r="E79" s="30" t="e">
        <f t="shared" si="36"/>
        <v>#DIV/0!</v>
      </c>
      <c r="F79" s="30" t="e">
        <f t="shared" si="36"/>
        <v>#DIV/0!</v>
      </c>
      <c r="G79" s="30" t="e">
        <f t="shared" si="36"/>
        <v>#DIV/0!</v>
      </c>
      <c r="H79" s="30" t="e">
        <f t="shared" si="36"/>
        <v>#DIV/0!</v>
      </c>
      <c r="I79" s="30" t="e">
        <f t="shared" si="36"/>
        <v>#DIV/0!</v>
      </c>
      <c r="J79" s="30" t="e">
        <f t="shared" si="36"/>
        <v>#DIV/0!</v>
      </c>
      <c r="K79" s="16" t="s">
        <v>5</v>
      </c>
      <c r="L79" s="16" t="s">
        <v>5</v>
      </c>
    </row>
    <row r="80" spans="1:12" ht="31.5">
      <c r="A80" s="13">
        <v>70</v>
      </c>
      <c r="B80" s="26" t="s">
        <v>13</v>
      </c>
      <c r="C80" s="30" t="e">
        <f aca="true" t="shared" si="37" ref="C80:J80">C78/C$9*100</f>
        <v>#DIV/0!</v>
      </c>
      <c r="D80" s="30" t="e">
        <f t="shared" si="37"/>
        <v>#DIV/0!</v>
      </c>
      <c r="E80" s="30" t="e">
        <f t="shared" si="37"/>
        <v>#DIV/0!</v>
      </c>
      <c r="F80" s="30" t="e">
        <f t="shared" si="37"/>
        <v>#DIV/0!</v>
      </c>
      <c r="G80" s="30" t="e">
        <f t="shared" si="37"/>
        <v>#DIV/0!</v>
      </c>
      <c r="H80" s="30" t="e">
        <f t="shared" si="37"/>
        <v>#DIV/0!</v>
      </c>
      <c r="I80" s="30" t="e">
        <f t="shared" si="37"/>
        <v>#DIV/0!</v>
      </c>
      <c r="J80" s="30" t="e">
        <f t="shared" si="37"/>
        <v>#DIV/0!</v>
      </c>
      <c r="K80" s="16" t="s">
        <v>5</v>
      </c>
      <c r="L80" s="16" t="s">
        <v>5</v>
      </c>
    </row>
    <row r="81" spans="1:12" ht="78.75">
      <c r="A81" s="13">
        <v>71</v>
      </c>
      <c r="B81" s="26" t="s">
        <v>52</v>
      </c>
      <c r="C81" s="30">
        <f aca="true" t="shared" si="38" ref="C81:J81">C61*C78*12*1.342/1000000</f>
        <v>0</v>
      </c>
      <c r="D81" s="30">
        <f t="shared" si="38"/>
        <v>0</v>
      </c>
      <c r="E81" s="30">
        <f t="shared" si="38"/>
        <v>0</v>
      </c>
      <c r="F81" s="30">
        <f t="shared" si="38"/>
        <v>0</v>
      </c>
      <c r="G81" s="30">
        <f t="shared" si="38"/>
        <v>0</v>
      </c>
      <c r="H81" s="30">
        <f t="shared" si="38"/>
        <v>0</v>
      </c>
      <c r="I81" s="30">
        <f t="shared" si="38"/>
        <v>0</v>
      </c>
      <c r="J81" s="30">
        <f t="shared" si="38"/>
        <v>0</v>
      </c>
      <c r="K81" s="30">
        <f>SUM(E81:G81)</f>
        <v>0</v>
      </c>
      <c r="L81" s="30">
        <f>SUM(E81:J81)</f>
        <v>0</v>
      </c>
    </row>
    <row r="82" spans="1:12" ht="78.75">
      <c r="A82" s="13">
        <v>72</v>
      </c>
      <c r="B82" s="26" t="s">
        <v>53</v>
      </c>
      <c r="C82" s="30" t="s">
        <v>5</v>
      </c>
      <c r="D82" s="30">
        <f aca="true" t="shared" si="39" ref="D82:J82">D81-$D81</f>
        <v>0</v>
      </c>
      <c r="E82" s="30">
        <f t="shared" si="39"/>
        <v>0</v>
      </c>
      <c r="F82" s="30">
        <f t="shared" si="39"/>
        <v>0</v>
      </c>
      <c r="G82" s="30">
        <f t="shared" si="39"/>
        <v>0</v>
      </c>
      <c r="H82" s="30">
        <f t="shared" si="39"/>
        <v>0</v>
      </c>
      <c r="I82" s="30">
        <f t="shared" si="39"/>
        <v>0</v>
      </c>
      <c r="J82" s="30">
        <f t="shared" si="39"/>
        <v>0</v>
      </c>
      <c r="K82" s="30">
        <f>SUM(E82:G82)</f>
        <v>0</v>
      </c>
      <c r="L82" s="30">
        <f>SUM(E82:J82)</f>
        <v>0</v>
      </c>
    </row>
    <row r="83" spans="1:12" ht="15.75">
      <c r="A83" s="13">
        <v>73</v>
      </c>
      <c r="B83" s="26" t="s">
        <v>54</v>
      </c>
      <c r="C83" s="30" t="s">
        <v>5</v>
      </c>
      <c r="D83" s="30">
        <f aca="true" t="shared" si="40" ref="D83:J83">D82-D75</f>
        <v>0</v>
      </c>
      <c r="E83" s="30">
        <f t="shared" si="40"/>
        <v>0</v>
      </c>
      <c r="F83" s="30">
        <f t="shared" si="40"/>
        <v>0</v>
      </c>
      <c r="G83" s="30">
        <f t="shared" si="40"/>
        <v>0</v>
      </c>
      <c r="H83" s="30">
        <f t="shared" si="40"/>
        <v>0</v>
      </c>
      <c r="I83" s="30">
        <f t="shared" si="40"/>
        <v>0</v>
      </c>
      <c r="J83" s="30">
        <f t="shared" si="40"/>
        <v>0</v>
      </c>
      <c r="K83" s="30">
        <f>SUM(E83:G83)</f>
        <v>0</v>
      </c>
      <c r="L83" s="30">
        <f>SUM(E83:J83)</f>
        <v>0</v>
      </c>
    </row>
    <row r="84" spans="1:12" ht="78.75">
      <c r="A84" s="13">
        <v>74</v>
      </c>
      <c r="B84" s="22" t="s">
        <v>55</v>
      </c>
      <c r="C84" s="24">
        <v>2011</v>
      </c>
      <c r="D84" s="24">
        <v>2012</v>
      </c>
      <c r="E84" s="24">
        <v>2013</v>
      </c>
      <c r="F84" s="24">
        <v>2014</v>
      </c>
      <c r="G84" s="24">
        <v>2015</v>
      </c>
      <c r="H84" s="24">
        <v>2016</v>
      </c>
      <c r="I84" s="24">
        <v>2017</v>
      </c>
      <c r="J84" s="24">
        <v>2018</v>
      </c>
      <c r="K84" s="24" t="s">
        <v>2</v>
      </c>
      <c r="L84" s="24" t="s">
        <v>3</v>
      </c>
    </row>
    <row r="85" spans="1:14" ht="15.75">
      <c r="A85" s="13">
        <v>75</v>
      </c>
      <c r="B85" s="26" t="s">
        <v>11</v>
      </c>
      <c r="C85" s="27"/>
      <c r="D85" s="27"/>
      <c r="E85" s="27"/>
      <c r="F85" s="27"/>
      <c r="G85" s="27"/>
      <c r="H85" s="27"/>
      <c r="I85" s="27"/>
      <c r="J85" s="27"/>
      <c r="K85" s="18"/>
      <c r="L85" s="18"/>
      <c r="M85" s="4"/>
      <c r="N85" s="4"/>
    </row>
    <row r="86" spans="1:14" ht="63">
      <c r="A86" s="13">
        <v>76</v>
      </c>
      <c r="B86" s="26" t="s">
        <v>12</v>
      </c>
      <c r="C86" s="27"/>
      <c r="D86" s="28"/>
      <c r="E86" s="28"/>
      <c r="F86" s="28"/>
      <c r="G86" s="28"/>
      <c r="H86" s="28"/>
      <c r="I86" s="28"/>
      <c r="J86" s="28"/>
      <c r="K86" s="18"/>
      <c r="L86" s="18"/>
      <c r="M86" s="4"/>
      <c r="N86" s="4"/>
    </row>
    <row r="87" spans="1:14" ht="15.75">
      <c r="A87" s="13">
        <v>77</v>
      </c>
      <c r="B87" s="29" t="s">
        <v>6</v>
      </c>
      <c r="C87" s="18" t="s">
        <v>7</v>
      </c>
      <c r="D87" s="19" t="e">
        <f aca="true" t="shared" si="41" ref="D87:J87">D86/C86*100</f>
        <v>#DIV/0!</v>
      </c>
      <c r="E87" s="19" t="e">
        <f t="shared" si="41"/>
        <v>#DIV/0!</v>
      </c>
      <c r="F87" s="19" t="e">
        <f t="shared" si="41"/>
        <v>#DIV/0!</v>
      </c>
      <c r="G87" s="19" t="e">
        <f t="shared" si="41"/>
        <v>#DIV/0!</v>
      </c>
      <c r="H87" s="19" t="e">
        <f t="shared" si="41"/>
        <v>#DIV/0!</v>
      </c>
      <c r="I87" s="19" t="e">
        <f t="shared" si="41"/>
        <v>#DIV/0!</v>
      </c>
      <c r="J87" s="19" t="e">
        <f t="shared" si="41"/>
        <v>#DIV/0!</v>
      </c>
      <c r="K87" s="16" t="s">
        <v>5</v>
      </c>
      <c r="L87" s="16" t="s">
        <v>5</v>
      </c>
      <c r="M87" s="4"/>
      <c r="N87" s="4"/>
    </row>
    <row r="88" spans="1:14" ht="31.5">
      <c r="A88" s="13">
        <v>78</v>
      </c>
      <c r="B88" s="26" t="s">
        <v>13</v>
      </c>
      <c r="C88" s="28" t="e">
        <f aca="true" t="shared" si="42" ref="C88:J88">C86/C$9*100</f>
        <v>#DIV/0!</v>
      </c>
      <c r="D88" s="28" t="e">
        <f t="shared" si="42"/>
        <v>#DIV/0!</v>
      </c>
      <c r="E88" s="28" t="e">
        <f t="shared" si="42"/>
        <v>#DIV/0!</v>
      </c>
      <c r="F88" s="28" t="e">
        <f t="shared" si="42"/>
        <v>#DIV/0!</v>
      </c>
      <c r="G88" s="28" t="e">
        <f t="shared" si="42"/>
        <v>#DIV/0!</v>
      </c>
      <c r="H88" s="28" t="e">
        <f t="shared" si="42"/>
        <v>#DIV/0!</v>
      </c>
      <c r="I88" s="28" t="e">
        <f t="shared" si="42"/>
        <v>#DIV/0!</v>
      </c>
      <c r="J88" s="28" t="e">
        <f t="shared" si="42"/>
        <v>#DIV/0!</v>
      </c>
      <c r="K88" s="16" t="s">
        <v>5</v>
      </c>
      <c r="L88" s="16" t="s">
        <v>5</v>
      </c>
      <c r="M88" s="4"/>
      <c r="N88" s="4"/>
    </row>
    <row r="89" spans="1:14" ht="110.25">
      <c r="A89" s="13">
        <v>79</v>
      </c>
      <c r="B89" s="26" t="s">
        <v>56</v>
      </c>
      <c r="C89" s="30">
        <f>C85*C86*12*1.342/1000000</f>
        <v>0</v>
      </c>
      <c r="D89" s="30">
        <f aca="true" t="shared" si="43" ref="D89:J89">D85*D86*12*1.302/1000000</f>
        <v>0</v>
      </c>
      <c r="E89" s="30">
        <f t="shared" si="43"/>
        <v>0</v>
      </c>
      <c r="F89" s="30">
        <f t="shared" si="43"/>
        <v>0</v>
      </c>
      <c r="G89" s="30">
        <f t="shared" si="43"/>
        <v>0</v>
      </c>
      <c r="H89" s="30">
        <f t="shared" si="43"/>
        <v>0</v>
      </c>
      <c r="I89" s="30">
        <f t="shared" si="43"/>
        <v>0</v>
      </c>
      <c r="J89" s="30">
        <f t="shared" si="43"/>
        <v>0</v>
      </c>
      <c r="K89" s="30">
        <f>SUM(E89:G89)</f>
        <v>0</v>
      </c>
      <c r="L89" s="30">
        <f>SUM(E89:J89)</f>
        <v>0</v>
      </c>
      <c r="M89" s="4"/>
      <c r="N89" s="4"/>
    </row>
    <row r="90" spans="1:12" ht="78.75">
      <c r="A90" s="13">
        <v>80</v>
      </c>
      <c r="B90" s="26" t="s">
        <v>57</v>
      </c>
      <c r="C90" s="16" t="s">
        <v>5</v>
      </c>
      <c r="D90" s="30">
        <f aca="true" t="shared" si="44" ref="D90:J90">D89-$D89</f>
        <v>0</v>
      </c>
      <c r="E90" s="30">
        <f t="shared" si="44"/>
        <v>0</v>
      </c>
      <c r="F90" s="30">
        <f t="shared" si="44"/>
        <v>0</v>
      </c>
      <c r="G90" s="30">
        <f t="shared" si="44"/>
        <v>0</v>
      </c>
      <c r="H90" s="30">
        <f t="shared" si="44"/>
        <v>0</v>
      </c>
      <c r="I90" s="30">
        <f t="shared" si="44"/>
        <v>0</v>
      </c>
      <c r="J90" s="30">
        <f t="shared" si="44"/>
        <v>0</v>
      </c>
      <c r="K90" s="30">
        <f>SUM(E90:G90)</f>
        <v>0</v>
      </c>
      <c r="L90" s="30">
        <f>SUM(E90:J90)</f>
        <v>0</v>
      </c>
    </row>
    <row r="91" spans="1:14" ht="110.25">
      <c r="A91" s="13">
        <v>81</v>
      </c>
      <c r="B91" s="26" t="s">
        <v>16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4"/>
      <c r="N91" s="4"/>
    </row>
    <row r="92" spans="1:12" ht="63">
      <c r="A92" s="13">
        <v>82</v>
      </c>
      <c r="B92" s="26" t="s">
        <v>17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1:12" ht="78.75">
      <c r="A93" s="13">
        <v>83</v>
      </c>
      <c r="B93" s="26" t="s">
        <v>18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1:12" ht="94.5">
      <c r="A94" s="13">
        <v>84</v>
      </c>
      <c r="B94" s="26" t="s">
        <v>19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1:12" ht="78.75">
      <c r="A95" s="13">
        <v>85</v>
      </c>
      <c r="B95" s="26" t="s">
        <v>58</v>
      </c>
      <c r="C95" s="30" t="s">
        <v>5</v>
      </c>
      <c r="D95" s="30" t="s">
        <v>5</v>
      </c>
      <c r="E95" s="30">
        <f>IF(E85&lt;$D85,E86*($D85-E85)*12*1.302/1000000,0)</f>
        <v>0</v>
      </c>
      <c r="F95" s="30">
        <f>IF(F85&lt;$D85,F86*($D85-F85)*12*1.302/1000000,0)</f>
        <v>0</v>
      </c>
      <c r="G95" s="30">
        <f>IF(G85&lt;$D85,G86*($D85-G85)*12*1.302/1000000,0)</f>
        <v>0</v>
      </c>
      <c r="H95" s="30">
        <f>IF(H85&lt;$D85,H86*($D85-H85)*12*1.302/1000000,0)</f>
        <v>0</v>
      </c>
      <c r="I95" s="30">
        <f>IF(I85&lt;$D85,I86*($D85-I85)*12*1.302/1000000,0)</f>
        <v>0</v>
      </c>
      <c r="J95" s="30">
        <f>IF(J85&lt;$D85,J86*($D85-J85)*12*1.302/1000000,0)</f>
        <v>0</v>
      </c>
      <c r="K95" s="30">
        <f>SUM(E95:G95)</f>
        <v>0</v>
      </c>
      <c r="L95" s="30">
        <f>SUM(E95:J95)</f>
        <v>0</v>
      </c>
    </row>
    <row r="96" spans="1:12" ht="31.5">
      <c r="A96" s="13">
        <v>86</v>
      </c>
      <c r="B96" s="26" t="s">
        <v>59</v>
      </c>
      <c r="C96" s="30" t="s">
        <v>5</v>
      </c>
      <c r="D96" s="30" t="s">
        <v>5</v>
      </c>
      <c r="E96" s="30">
        <f aca="true" t="shared" si="45" ref="E96:J96">E94+E95</f>
        <v>0</v>
      </c>
      <c r="F96" s="30">
        <f t="shared" si="45"/>
        <v>0</v>
      </c>
      <c r="G96" s="30">
        <f t="shared" si="45"/>
        <v>0</v>
      </c>
      <c r="H96" s="30">
        <f t="shared" si="45"/>
        <v>0</v>
      </c>
      <c r="I96" s="30">
        <f t="shared" si="45"/>
        <v>0</v>
      </c>
      <c r="J96" s="30">
        <f t="shared" si="45"/>
        <v>0</v>
      </c>
      <c r="K96" s="30">
        <f>SUM(E96:G96)</f>
        <v>0</v>
      </c>
      <c r="L96" s="30">
        <f>SUM(E96:J96)</f>
        <v>0</v>
      </c>
    </row>
    <row r="97" spans="1:12" ht="47.25">
      <c r="A97" s="13">
        <v>87</v>
      </c>
      <c r="B97" s="26" t="s">
        <v>60</v>
      </c>
      <c r="C97" s="30" t="s">
        <v>5</v>
      </c>
      <c r="D97" s="30" t="s">
        <v>5</v>
      </c>
      <c r="E97" s="30" t="e">
        <f aca="true" t="shared" si="46" ref="E97:J97">E96/E90*100</f>
        <v>#DIV/0!</v>
      </c>
      <c r="F97" s="30" t="e">
        <f t="shared" si="46"/>
        <v>#DIV/0!</v>
      </c>
      <c r="G97" s="30" t="e">
        <f t="shared" si="46"/>
        <v>#DIV/0!</v>
      </c>
      <c r="H97" s="30" t="e">
        <f t="shared" si="46"/>
        <v>#DIV/0!</v>
      </c>
      <c r="I97" s="30" t="e">
        <f t="shared" si="46"/>
        <v>#DIV/0!</v>
      </c>
      <c r="J97" s="30" t="e">
        <f t="shared" si="46"/>
        <v>#DIV/0!</v>
      </c>
      <c r="K97" s="30" t="s">
        <v>5</v>
      </c>
      <c r="L97" s="30" t="s">
        <v>5</v>
      </c>
    </row>
    <row r="98" spans="1:12" ht="78.75">
      <c r="A98" s="13">
        <v>88</v>
      </c>
      <c r="B98" s="26" t="s">
        <v>23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1:12" ht="47.25">
      <c r="A99" s="13">
        <v>89</v>
      </c>
      <c r="B99" s="26" t="s">
        <v>61</v>
      </c>
      <c r="C99" s="30">
        <f aca="true" t="shared" si="47" ref="C99:J99">C91+C92+C93+C94+C98</f>
        <v>0</v>
      </c>
      <c r="D99" s="30">
        <f t="shared" si="47"/>
        <v>0</v>
      </c>
      <c r="E99" s="30">
        <f t="shared" si="47"/>
        <v>0</v>
      </c>
      <c r="F99" s="30">
        <f t="shared" si="47"/>
        <v>0</v>
      </c>
      <c r="G99" s="30">
        <f t="shared" si="47"/>
        <v>0</v>
      </c>
      <c r="H99" s="30">
        <f t="shared" si="47"/>
        <v>0</v>
      </c>
      <c r="I99" s="30">
        <f t="shared" si="47"/>
        <v>0</v>
      </c>
      <c r="J99" s="30">
        <f t="shared" si="47"/>
        <v>0</v>
      </c>
      <c r="K99" s="30">
        <f>SUM(E99:G99)</f>
        <v>0</v>
      </c>
      <c r="L99" s="30">
        <f>SUM(E99:J99)</f>
        <v>0</v>
      </c>
    </row>
    <row r="100" spans="1:12" ht="15.75">
      <c r="A100" s="13">
        <v>90</v>
      </c>
      <c r="B100" s="26" t="s">
        <v>62</v>
      </c>
      <c r="C100" s="30" t="s">
        <v>5</v>
      </c>
      <c r="D100" s="30">
        <f aca="true" t="shared" si="48" ref="D100:L100">D90-D99</f>
        <v>0</v>
      </c>
      <c r="E100" s="30">
        <f t="shared" si="48"/>
        <v>0</v>
      </c>
      <c r="F100" s="30">
        <f t="shared" si="48"/>
        <v>0</v>
      </c>
      <c r="G100" s="30">
        <f t="shared" si="48"/>
        <v>0</v>
      </c>
      <c r="H100" s="30">
        <f t="shared" si="48"/>
        <v>0</v>
      </c>
      <c r="I100" s="30">
        <f t="shared" si="48"/>
        <v>0</v>
      </c>
      <c r="J100" s="30">
        <f t="shared" si="48"/>
        <v>0</v>
      </c>
      <c r="K100" s="30">
        <f t="shared" si="48"/>
        <v>0</v>
      </c>
      <c r="L100" s="30">
        <f t="shared" si="48"/>
        <v>0</v>
      </c>
    </row>
    <row r="101" spans="1:12" ht="63">
      <c r="A101" s="13"/>
      <c r="B101" s="31" t="s">
        <v>63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1:12" ht="63">
      <c r="A102" s="13">
        <v>91</v>
      </c>
      <c r="B102" s="26" t="s">
        <v>27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.75">
      <c r="A103" s="13">
        <v>92</v>
      </c>
      <c r="B103" s="29" t="s">
        <v>6</v>
      </c>
      <c r="C103" s="30"/>
      <c r="D103" s="30" t="e">
        <f aca="true" t="shared" si="49" ref="D103:J103">D102/C102*100</f>
        <v>#DIV/0!</v>
      </c>
      <c r="E103" s="30" t="e">
        <f t="shared" si="49"/>
        <v>#DIV/0!</v>
      </c>
      <c r="F103" s="30" t="e">
        <f t="shared" si="49"/>
        <v>#DIV/0!</v>
      </c>
      <c r="G103" s="30" t="e">
        <f t="shared" si="49"/>
        <v>#DIV/0!</v>
      </c>
      <c r="H103" s="30" t="e">
        <f t="shared" si="49"/>
        <v>#DIV/0!</v>
      </c>
      <c r="I103" s="30" t="e">
        <f t="shared" si="49"/>
        <v>#DIV/0!</v>
      </c>
      <c r="J103" s="30" t="e">
        <f t="shared" si="49"/>
        <v>#DIV/0!</v>
      </c>
      <c r="K103" s="16" t="s">
        <v>5</v>
      </c>
      <c r="L103" s="16" t="s">
        <v>5</v>
      </c>
    </row>
    <row r="104" spans="1:12" ht="31.5">
      <c r="A104" s="13">
        <v>93</v>
      </c>
      <c r="B104" s="26" t="s">
        <v>13</v>
      </c>
      <c r="C104" s="30" t="e">
        <f aca="true" t="shared" si="50" ref="C104:J104">C102/C$9*100</f>
        <v>#DIV/0!</v>
      </c>
      <c r="D104" s="30" t="e">
        <f t="shared" si="50"/>
        <v>#DIV/0!</v>
      </c>
      <c r="E104" s="30" t="e">
        <f t="shared" si="50"/>
        <v>#DIV/0!</v>
      </c>
      <c r="F104" s="30" t="e">
        <f t="shared" si="50"/>
        <v>#DIV/0!</v>
      </c>
      <c r="G104" s="30" t="e">
        <f t="shared" si="50"/>
        <v>#DIV/0!</v>
      </c>
      <c r="H104" s="30" t="e">
        <f t="shared" si="50"/>
        <v>#DIV/0!</v>
      </c>
      <c r="I104" s="30" t="e">
        <f t="shared" si="50"/>
        <v>#DIV/0!</v>
      </c>
      <c r="J104" s="30" t="e">
        <f t="shared" si="50"/>
        <v>#DIV/0!</v>
      </c>
      <c r="K104" s="16" t="s">
        <v>5</v>
      </c>
      <c r="L104" s="16" t="s">
        <v>5</v>
      </c>
    </row>
    <row r="105" spans="1:12" ht="78.75">
      <c r="A105" s="13">
        <v>94</v>
      </c>
      <c r="B105" s="26" t="s">
        <v>64</v>
      </c>
      <c r="C105" s="30">
        <f aca="true" t="shared" si="51" ref="C105:J105">C85*C102*12*1.342/1000000</f>
        <v>0</v>
      </c>
      <c r="D105" s="30">
        <f t="shared" si="51"/>
        <v>0</v>
      </c>
      <c r="E105" s="30">
        <f t="shared" si="51"/>
        <v>0</v>
      </c>
      <c r="F105" s="30">
        <f t="shared" si="51"/>
        <v>0</v>
      </c>
      <c r="G105" s="30">
        <f t="shared" si="51"/>
        <v>0</v>
      </c>
      <c r="H105" s="30">
        <f t="shared" si="51"/>
        <v>0</v>
      </c>
      <c r="I105" s="30">
        <f t="shared" si="51"/>
        <v>0</v>
      </c>
      <c r="J105" s="30">
        <f t="shared" si="51"/>
        <v>0</v>
      </c>
      <c r="K105" s="30">
        <f>SUM(E105:G105)</f>
        <v>0</v>
      </c>
      <c r="L105" s="30">
        <f>SUM(E105:J105)</f>
        <v>0</v>
      </c>
    </row>
    <row r="106" spans="1:12" ht="78.75">
      <c r="A106" s="13">
        <v>95</v>
      </c>
      <c r="B106" s="26" t="s">
        <v>65</v>
      </c>
      <c r="C106" s="30" t="s">
        <v>5</v>
      </c>
      <c r="D106" s="30">
        <f aca="true" t="shared" si="52" ref="D106:J106">D105-$D105</f>
        <v>0</v>
      </c>
      <c r="E106" s="30">
        <f t="shared" si="52"/>
        <v>0</v>
      </c>
      <c r="F106" s="30">
        <f t="shared" si="52"/>
        <v>0</v>
      </c>
      <c r="G106" s="30">
        <f t="shared" si="52"/>
        <v>0</v>
      </c>
      <c r="H106" s="30">
        <f t="shared" si="52"/>
        <v>0</v>
      </c>
      <c r="I106" s="30">
        <f t="shared" si="52"/>
        <v>0</v>
      </c>
      <c r="J106" s="30">
        <f t="shared" si="52"/>
        <v>0</v>
      </c>
      <c r="K106" s="30">
        <f>SUM(E106:G106)</f>
        <v>0</v>
      </c>
      <c r="L106" s="30">
        <f>SUM(E106:J106)</f>
        <v>0</v>
      </c>
    </row>
    <row r="107" spans="1:12" ht="15.75">
      <c r="A107" s="13">
        <v>96</v>
      </c>
      <c r="B107" s="26" t="s">
        <v>66</v>
      </c>
      <c r="C107" s="30" t="s">
        <v>5</v>
      </c>
      <c r="D107" s="30">
        <f aca="true" t="shared" si="53" ref="D107:J107">D106-D99</f>
        <v>0</v>
      </c>
      <c r="E107" s="30">
        <f t="shared" si="53"/>
        <v>0</v>
      </c>
      <c r="F107" s="30">
        <f t="shared" si="53"/>
        <v>0</v>
      </c>
      <c r="G107" s="30">
        <f t="shared" si="53"/>
        <v>0</v>
      </c>
      <c r="H107" s="30">
        <f t="shared" si="53"/>
        <v>0</v>
      </c>
      <c r="I107" s="30">
        <f t="shared" si="53"/>
        <v>0</v>
      </c>
      <c r="J107" s="30">
        <f t="shared" si="53"/>
        <v>0</v>
      </c>
      <c r="K107" s="30">
        <f>SUM(E107:G107)</f>
        <v>0</v>
      </c>
      <c r="L107" s="30">
        <f>SUM(E107:J107)</f>
        <v>0</v>
      </c>
    </row>
    <row r="108" spans="1:12" ht="47.25">
      <c r="A108" s="13">
        <v>97</v>
      </c>
      <c r="B108" s="22" t="s">
        <v>67</v>
      </c>
      <c r="C108" s="24">
        <v>2011</v>
      </c>
      <c r="D108" s="24">
        <v>2012</v>
      </c>
      <c r="E108" s="24">
        <v>2013</v>
      </c>
      <c r="F108" s="24">
        <v>2014</v>
      </c>
      <c r="G108" s="24">
        <v>2015</v>
      </c>
      <c r="H108" s="24">
        <v>2016</v>
      </c>
      <c r="I108" s="24">
        <v>2017</v>
      </c>
      <c r="J108" s="24">
        <v>2018</v>
      </c>
      <c r="K108" s="24" t="s">
        <v>2</v>
      </c>
      <c r="L108" s="24" t="s">
        <v>3</v>
      </c>
    </row>
    <row r="109" spans="1:14" ht="15.75">
      <c r="A109" s="13">
        <v>98</v>
      </c>
      <c r="B109" s="26" t="s">
        <v>11</v>
      </c>
      <c r="C109" s="27"/>
      <c r="D109" s="27"/>
      <c r="E109" s="27"/>
      <c r="F109" s="27"/>
      <c r="G109" s="27"/>
      <c r="H109" s="27"/>
      <c r="I109" s="27"/>
      <c r="J109" s="27"/>
      <c r="K109" s="18"/>
      <c r="L109" s="18"/>
      <c r="M109" s="4"/>
      <c r="N109" s="4"/>
    </row>
    <row r="110" spans="1:14" ht="63">
      <c r="A110" s="13">
        <v>99</v>
      </c>
      <c r="B110" s="26" t="s">
        <v>12</v>
      </c>
      <c r="C110" s="27"/>
      <c r="D110" s="28"/>
      <c r="E110" s="28"/>
      <c r="F110" s="28"/>
      <c r="G110" s="28"/>
      <c r="H110" s="28"/>
      <c r="I110" s="28"/>
      <c r="J110" s="28"/>
      <c r="K110" s="18"/>
      <c r="L110" s="18"/>
      <c r="M110" s="4"/>
      <c r="N110" s="4"/>
    </row>
    <row r="111" spans="1:14" ht="15.75">
      <c r="A111" s="13">
        <v>100</v>
      </c>
      <c r="B111" s="29" t="s">
        <v>6</v>
      </c>
      <c r="C111" s="18" t="s">
        <v>7</v>
      </c>
      <c r="D111" s="19" t="e">
        <f aca="true" t="shared" si="54" ref="D111:J111">D110/C110*100</f>
        <v>#DIV/0!</v>
      </c>
      <c r="E111" s="19" t="e">
        <f t="shared" si="54"/>
        <v>#DIV/0!</v>
      </c>
      <c r="F111" s="19" t="e">
        <f t="shared" si="54"/>
        <v>#DIV/0!</v>
      </c>
      <c r="G111" s="19" t="e">
        <f t="shared" si="54"/>
        <v>#DIV/0!</v>
      </c>
      <c r="H111" s="19" t="e">
        <f t="shared" si="54"/>
        <v>#DIV/0!</v>
      </c>
      <c r="I111" s="19" t="e">
        <f t="shared" si="54"/>
        <v>#DIV/0!</v>
      </c>
      <c r="J111" s="19" t="e">
        <f t="shared" si="54"/>
        <v>#DIV/0!</v>
      </c>
      <c r="K111" s="16" t="s">
        <v>5</v>
      </c>
      <c r="L111" s="16" t="s">
        <v>5</v>
      </c>
      <c r="M111" s="4"/>
      <c r="N111" s="4"/>
    </row>
    <row r="112" spans="1:14" ht="31.5">
      <c r="A112" s="13">
        <v>101</v>
      </c>
      <c r="B112" s="26" t="s">
        <v>13</v>
      </c>
      <c r="C112" s="28" t="e">
        <f aca="true" t="shared" si="55" ref="C112:J112">C110/C$9*100</f>
        <v>#DIV/0!</v>
      </c>
      <c r="D112" s="28" t="e">
        <f t="shared" si="55"/>
        <v>#DIV/0!</v>
      </c>
      <c r="E112" s="28" t="e">
        <f t="shared" si="55"/>
        <v>#DIV/0!</v>
      </c>
      <c r="F112" s="28" t="e">
        <f t="shared" si="55"/>
        <v>#DIV/0!</v>
      </c>
      <c r="G112" s="28" t="e">
        <f t="shared" si="55"/>
        <v>#DIV/0!</v>
      </c>
      <c r="H112" s="28" t="e">
        <f t="shared" si="55"/>
        <v>#DIV/0!</v>
      </c>
      <c r="I112" s="28" t="e">
        <f t="shared" si="55"/>
        <v>#DIV/0!</v>
      </c>
      <c r="J112" s="28" t="e">
        <f t="shared" si="55"/>
        <v>#DIV/0!</v>
      </c>
      <c r="K112" s="16" t="s">
        <v>5</v>
      </c>
      <c r="L112" s="16" t="s">
        <v>5</v>
      </c>
      <c r="M112" s="4"/>
      <c r="N112" s="4"/>
    </row>
    <row r="113" spans="1:14" ht="110.25">
      <c r="A113" s="13">
        <v>102</v>
      </c>
      <c r="B113" s="26" t="s">
        <v>68</v>
      </c>
      <c r="C113" s="30">
        <f>C109*C110*12*1.342/1000000</f>
        <v>0</v>
      </c>
      <c r="D113" s="30">
        <f aca="true" t="shared" si="56" ref="D113:J113">D109*D110*12*1.302/1000000</f>
        <v>0</v>
      </c>
      <c r="E113" s="30">
        <f t="shared" si="56"/>
        <v>0</v>
      </c>
      <c r="F113" s="30">
        <f t="shared" si="56"/>
        <v>0</v>
      </c>
      <c r="G113" s="30">
        <f t="shared" si="56"/>
        <v>0</v>
      </c>
      <c r="H113" s="30">
        <f t="shared" si="56"/>
        <v>0</v>
      </c>
      <c r="I113" s="30">
        <f t="shared" si="56"/>
        <v>0</v>
      </c>
      <c r="J113" s="30">
        <f t="shared" si="56"/>
        <v>0</v>
      </c>
      <c r="K113" s="30">
        <f>SUM(E113:G113)</f>
        <v>0</v>
      </c>
      <c r="L113" s="30">
        <f>SUM(E113:J113)</f>
        <v>0</v>
      </c>
      <c r="M113" s="4"/>
      <c r="N113" s="4"/>
    </row>
    <row r="114" spans="1:12" ht="78.75">
      <c r="A114" s="13">
        <v>103</v>
      </c>
      <c r="B114" s="26" t="s">
        <v>69</v>
      </c>
      <c r="C114" s="16" t="s">
        <v>5</v>
      </c>
      <c r="D114" s="30">
        <f aca="true" t="shared" si="57" ref="D114:J114">D113-$D113</f>
        <v>0</v>
      </c>
      <c r="E114" s="30">
        <f t="shared" si="57"/>
        <v>0</v>
      </c>
      <c r="F114" s="30">
        <f t="shared" si="57"/>
        <v>0</v>
      </c>
      <c r="G114" s="30">
        <f t="shared" si="57"/>
        <v>0</v>
      </c>
      <c r="H114" s="30">
        <f t="shared" si="57"/>
        <v>0</v>
      </c>
      <c r="I114" s="30">
        <f t="shared" si="57"/>
        <v>0</v>
      </c>
      <c r="J114" s="30">
        <f t="shared" si="57"/>
        <v>0</v>
      </c>
      <c r="K114" s="30">
        <f>SUM(E114:G114)</f>
        <v>0</v>
      </c>
      <c r="L114" s="30">
        <f>SUM(E114:J114)</f>
        <v>0</v>
      </c>
    </row>
    <row r="115" spans="1:14" ht="110.25">
      <c r="A115" s="13">
        <v>104</v>
      </c>
      <c r="B115" s="26" t="s">
        <v>16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4"/>
      <c r="N115" s="4"/>
    </row>
    <row r="116" spans="1:12" ht="63">
      <c r="A116" s="13">
        <v>105</v>
      </c>
      <c r="B116" s="26" t="s">
        <v>17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78.75">
      <c r="A117" s="13">
        <v>106</v>
      </c>
      <c r="B117" s="26" t="s">
        <v>18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94.5">
      <c r="A118" s="13">
        <v>107</v>
      </c>
      <c r="B118" s="26" t="s">
        <v>19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78.75">
      <c r="A119" s="13">
        <v>108</v>
      </c>
      <c r="B119" s="26" t="s">
        <v>70</v>
      </c>
      <c r="C119" s="30" t="s">
        <v>5</v>
      </c>
      <c r="D119" s="30" t="s">
        <v>5</v>
      </c>
      <c r="E119" s="30">
        <f>IF(E109&lt;$D109,E110*($D109-E109)*12*1.302/1000000,0)</f>
        <v>0</v>
      </c>
      <c r="F119" s="30">
        <f>IF(F109&lt;$D109,F110*($D109-F109)*12*1.302/1000000,0)</f>
        <v>0</v>
      </c>
      <c r="G119" s="30">
        <f>IF(G109&lt;$D109,G110*($D109-G109)*12*1.302/1000000,0)</f>
        <v>0</v>
      </c>
      <c r="H119" s="30">
        <f>IF(H109&lt;$D109,H110*($D109-H109)*12*1.302/1000000,0)</f>
        <v>0</v>
      </c>
      <c r="I119" s="30">
        <f>IF(I109&lt;$D109,I110*($D109-I109)*12*1.302/1000000,0)</f>
        <v>0</v>
      </c>
      <c r="J119" s="30">
        <f>IF(J109&lt;$D109,J110*($D109-J109)*12*1.302/1000000,0)</f>
        <v>0</v>
      </c>
      <c r="K119" s="30">
        <f>SUM(E119:G119)</f>
        <v>0</v>
      </c>
      <c r="L119" s="30">
        <f>SUM(E119:J119)</f>
        <v>0</v>
      </c>
    </row>
    <row r="120" spans="1:12" ht="31.5">
      <c r="A120" s="13">
        <v>109</v>
      </c>
      <c r="B120" s="26" t="s">
        <v>71</v>
      </c>
      <c r="C120" s="30" t="s">
        <v>5</v>
      </c>
      <c r="D120" s="30" t="s">
        <v>5</v>
      </c>
      <c r="E120" s="30">
        <f aca="true" t="shared" si="58" ref="E120:J120">E118+E119</f>
        <v>0</v>
      </c>
      <c r="F120" s="30">
        <f t="shared" si="58"/>
        <v>0</v>
      </c>
      <c r="G120" s="30">
        <f t="shared" si="58"/>
        <v>0</v>
      </c>
      <c r="H120" s="30">
        <f t="shared" si="58"/>
        <v>0</v>
      </c>
      <c r="I120" s="30">
        <f t="shared" si="58"/>
        <v>0</v>
      </c>
      <c r="J120" s="30">
        <f t="shared" si="58"/>
        <v>0</v>
      </c>
      <c r="K120" s="30">
        <f>SUM(E120:G120)</f>
        <v>0</v>
      </c>
      <c r="L120" s="30">
        <f>SUM(E120:J120)</f>
        <v>0</v>
      </c>
    </row>
    <row r="121" spans="1:12" ht="47.25">
      <c r="A121" s="13">
        <v>110</v>
      </c>
      <c r="B121" s="26" t="s">
        <v>72</v>
      </c>
      <c r="C121" s="30" t="s">
        <v>5</v>
      </c>
      <c r="D121" s="30" t="s">
        <v>5</v>
      </c>
      <c r="E121" s="30" t="e">
        <f aca="true" t="shared" si="59" ref="E121:J121">E120/E114*100</f>
        <v>#DIV/0!</v>
      </c>
      <c r="F121" s="30" t="e">
        <f t="shared" si="59"/>
        <v>#DIV/0!</v>
      </c>
      <c r="G121" s="30" t="e">
        <f t="shared" si="59"/>
        <v>#DIV/0!</v>
      </c>
      <c r="H121" s="30" t="e">
        <f t="shared" si="59"/>
        <v>#DIV/0!</v>
      </c>
      <c r="I121" s="30" t="e">
        <f t="shared" si="59"/>
        <v>#DIV/0!</v>
      </c>
      <c r="J121" s="30" t="e">
        <f t="shared" si="59"/>
        <v>#DIV/0!</v>
      </c>
      <c r="K121" s="30" t="s">
        <v>5</v>
      </c>
      <c r="L121" s="30" t="s">
        <v>5</v>
      </c>
    </row>
    <row r="122" spans="1:12" ht="78.75">
      <c r="A122" s="13">
        <v>111</v>
      </c>
      <c r="B122" s="26" t="s">
        <v>23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ht="47.25">
      <c r="A123" s="13">
        <v>112</v>
      </c>
      <c r="B123" s="26" t="s">
        <v>73</v>
      </c>
      <c r="C123" s="30">
        <f aca="true" t="shared" si="60" ref="C123:J123">C115+C116+C117+C118+C122</f>
        <v>0</v>
      </c>
      <c r="D123" s="30">
        <f t="shared" si="60"/>
        <v>0</v>
      </c>
      <c r="E123" s="30">
        <f t="shared" si="60"/>
        <v>0</v>
      </c>
      <c r="F123" s="30">
        <f t="shared" si="60"/>
        <v>0</v>
      </c>
      <c r="G123" s="30">
        <f t="shared" si="60"/>
        <v>0</v>
      </c>
      <c r="H123" s="30">
        <f t="shared" si="60"/>
        <v>0</v>
      </c>
      <c r="I123" s="30">
        <f t="shared" si="60"/>
        <v>0</v>
      </c>
      <c r="J123" s="30">
        <f t="shared" si="60"/>
        <v>0</v>
      </c>
      <c r="K123" s="30">
        <f>SUM(E123:G123)</f>
        <v>0</v>
      </c>
      <c r="L123" s="30">
        <f>SUM(E123:J123)</f>
        <v>0</v>
      </c>
    </row>
    <row r="124" spans="1:12" ht="31.5">
      <c r="A124" s="13">
        <v>113</v>
      </c>
      <c r="B124" s="26" t="s">
        <v>74</v>
      </c>
      <c r="C124" s="30" t="s">
        <v>5</v>
      </c>
      <c r="D124" s="30">
        <f aca="true" t="shared" si="61" ref="D124:L124">D114-D123</f>
        <v>0</v>
      </c>
      <c r="E124" s="30">
        <f t="shared" si="61"/>
        <v>0</v>
      </c>
      <c r="F124" s="30">
        <f t="shared" si="61"/>
        <v>0</v>
      </c>
      <c r="G124" s="30">
        <f t="shared" si="61"/>
        <v>0</v>
      </c>
      <c r="H124" s="30">
        <f t="shared" si="61"/>
        <v>0</v>
      </c>
      <c r="I124" s="30">
        <f t="shared" si="61"/>
        <v>0</v>
      </c>
      <c r="J124" s="30">
        <f t="shared" si="61"/>
        <v>0</v>
      </c>
      <c r="K124" s="30">
        <f t="shared" si="61"/>
        <v>0</v>
      </c>
      <c r="L124" s="30">
        <f t="shared" si="61"/>
        <v>0</v>
      </c>
    </row>
    <row r="125" spans="1:12" ht="63">
      <c r="A125" s="13"/>
      <c r="B125" s="31" t="s">
        <v>75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ht="63">
      <c r="A126" s="13">
        <v>114</v>
      </c>
      <c r="B126" s="26" t="s">
        <v>27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12" ht="15.75">
      <c r="A127" s="13">
        <v>115</v>
      </c>
      <c r="B127" s="29" t="s">
        <v>6</v>
      </c>
      <c r="C127" s="30"/>
      <c r="D127" s="30" t="e">
        <f aca="true" t="shared" si="62" ref="D127:J127">D126/C126*100</f>
        <v>#DIV/0!</v>
      </c>
      <c r="E127" s="30" t="e">
        <f t="shared" si="62"/>
        <v>#DIV/0!</v>
      </c>
      <c r="F127" s="30" t="e">
        <f t="shared" si="62"/>
        <v>#DIV/0!</v>
      </c>
      <c r="G127" s="30" t="e">
        <f t="shared" si="62"/>
        <v>#DIV/0!</v>
      </c>
      <c r="H127" s="30" t="e">
        <f t="shared" si="62"/>
        <v>#DIV/0!</v>
      </c>
      <c r="I127" s="30" t="e">
        <f t="shared" si="62"/>
        <v>#DIV/0!</v>
      </c>
      <c r="J127" s="30" t="e">
        <f t="shared" si="62"/>
        <v>#DIV/0!</v>
      </c>
      <c r="K127" s="16" t="s">
        <v>5</v>
      </c>
      <c r="L127" s="16" t="s">
        <v>5</v>
      </c>
    </row>
    <row r="128" spans="1:12" ht="31.5">
      <c r="A128" s="13">
        <v>116</v>
      </c>
      <c r="B128" s="26" t="s">
        <v>13</v>
      </c>
      <c r="C128" s="30" t="e">
        <f aca="true" t="shared" si="63" ref="C128:J128">C126/C$9*100</f>
        <v>#DIV/0!</v>
      </c>
      <c r="D128" s="30" t="e">
        <f t="shared" si="63"/>
        <v>#DIV/0!</v>
      </c>
      <c r="E128" s="30" t="e">
        <f t="shared" si="63"/>
        <v>#DIV/0!</v>
      </c>
      <c r="F128" s="30" t="e">
        <f t="shared" si="63"/>
        <v>#DIV/0!</v>
      </c>
      <c r="G128" s="30" t="e">
        <f t="shared" si="63"/>
        <v>#DIV/0!</v>
      </c>
      <c r="H128" s="30" t="e">
        <f t="shared" si="63"/>
        <v>#DIV/0!</v>
      </c>
      <c r="I128" s="30" t="e">
        <f t="shared" si="63"/>
        <v>#DIV/0!</v>
      </c>
      <c r="J128" s="30" t="e">
        <f t="shared" si="63"/>
        <v>#DIV/0!</v>
      </c>
      <c r="K128" s="16" t="s">
        <v>5</v>
      </c>
      <c r="L128" s="16" t="s">
        <v>5</v>
      </c>
    </row>
    <row r="129" spans="1:12" ht="78.75">
      <c r="A129" s="13">
        <v>117</v>
      </c>
      <c r="B129" s="26" t="s">
        <v>76</v>
      </c>
      <c r="C129" s="30">
        <f aca="true" t="shared" si="64" ref="C129:J129">C109*C126*12*1.342/1000000</f>
        <v>0</v>
      </c>
      <c r="D129" s="30">
        <f t="shared" si="64"/>
        <v>0</v>
      </c>
      <c r="E129" s="30">
        <f t="shared" si="64"/>
        <v>0</v>
      </c>
      <c r="F129" s="30">
        <f t="shared" si="64"/>
        <v>0</v>
      </c>
      <c r="G129" s="30">
        <f t="shared" si="64"/>
        <v>0</v>
      </c>
      <c r="H129" s="30">
        <f t="shared" si="64"/>
        <v>0</v>
      </c>
      <c r="I129" s="30">
        <f t="shared" si="64"/>
        <v>0</v>
      </c>
      <c r="J129" s="30">
        <f t="shared" si="64"/>
        <v>0</v>
      </c>
      <c r="K129" s="30">
        <f>SUM(E129:G129)</f>
        <v>0</v>
      </c>
      <c r="L129" s="30">
        <f>SUM(E129:J129)</f>
        <v>0</v>
      </c>
    </row>
    <row r="130" spans="1:12" ht="78.75">
      <c r="A130" s="13">
        <v>118</v>
      </c>
      <c r="B130" s="26" t="s">
        <v>77</v>
      </c>
      <c r="C130" s="30" t="s">
        <v>5</v>
      </c>
      <c r="D130" s="30">
        <f aca="true" t="shared" si="65" ref="D130:J130">D129-$D129</f>
        <v>0</v>
      </c>
      <c r="E130" s="30">
        <f t="shared" si="65"/>
        <v>0</v>
      </c>
      <c r="F130" s="30">
        <f t="shared" si="65"/>
        <v>0</v>
      </c>
      <c r="G130" s="30">
        <f t="shared" si="65"/>
        <v>0</v>
      </c>
      <c r="H130" s="30">
        <f t="shared" si="65"/>
        <v>0</v>
      </c>
      <c r="I130" s="30">
        <f t="shared" si="65"/>
        <v>0</v>
      </c>
      <c r="J130" s="30">
        <f t="shared" si="65"/>
        <v>0</v>
      </c>
      <c r="K130" s="30">
        <f>SUM(E130:G130)</f>
        <v>0</v>
      </c>
      <c r="L130" s="30">
        <f>SUM(E130:J130)</f>
        <v>0</v>
      </c>
    </row>
    <row r="131" spans="1:12" ht="15.75">
      <c r="A131" s="13">
        <v>119</v>
      </c>
      <c r="B131" s="26" t="s">
        <v>78</v>
      </c>
      <c r="C131" s="30" t="s">
        <v>5</v>
      </c>
      <c r="D131" s="30">
        <f aca="true" t="shared" si="66" ref="D131:J131">D130-D123</f>
        <v>0</v>
      </c>
      <c r="E131" s="30">
        <f t="shared" si="66"/>
        <v>0</v>
      </c>
      <c r="F131" s="30">
        <f t="shared" si="66"/>
        <v>0</v>
      </c>
      <c r="G131" s="30">
        <f t="shared" si="66"/>
        <v>0</v>
      </c>
      <c r="H131" s="30">
        <f t="shared" si="66"/>
        <v>0</v>
      </c>
      <c r="I131" s="30">
        <f t="shared" si="66"/>
        <v>0</v>
      </c>
      <c r="J131" s="30">
        <f t="shared" si="66"/>
        <v>0</v>
      </c>
      <c r="K131" s="30">
        <f>SUM(E131:G131)</f>
        <v>0</v>
      </c>
      <c r="L131" s="30">
        <f>SUM(E131:J131)</f>
        <v>0</v>
      </c>
    </row>
    <row r="132" spans="1:12" ht="15.75">
      <c r="A132" s="13">
        <v>120</v>
      </c>
      <c r="B132" s="22" t="s">
        <v>79</v>
      </c>
      <c r="C132" s="24">
        <v>2011</v>
      </c>
      <c r="D132" s="24">
        <v>2012</v>
      </c>
      <c r="E132" s="24">
        <v>2013</v>
      </c>
      <c r="F132" s="24">
        <v>2014</v>
      </c>
      <c r="G132" s="24">
        <v>2015</v>
      </c>
      <c r="H132" s="24">
        <v>2016</v>
      </c>
      <c r="I132" s="24">
        <v>2017</v>
      </c>
      <c r="J132" s="24">
        <v>2018</v>
      </c>
      <c r="K132" s="24" t="s">
        <v>2</v>
      </c>
      <c r="L132" s="24" t="s">
        <v>3</v>
      </c>
    </row>
    <row r="133" spans="1:14" ht="15.75">
      <c r="A133" s="13">
        <v>121</v>
      </c>
      <c r="B133" s="26" t="s">
        <v>11</v>
      </c>
      <c r="C133" s="27"/>
      <c r="D133" s="27"/>
      <c r="E133" s="27"/>
      <c r="F133" s="27"/>
      <c r="G133" s="27"/>
      <c r="H133" s="27"/>
      <c r="I133" s="27"/>
      <c r="J133" s="27"/>
      <c r="K133" s="18"/>
      <c r="L133" s="18"/>
      <c r="M133" s="4"/>
      <c r="N133" s="4"/>
    </row>
    <row r="134" spans="1:14" ht="63">
      <c r="A134" s="13">
        <v>122</v>
      </c>
      <c r="B134" s="26" t="s">
        <v>12</v>
      </c>
      <c r="C134" s="27"/>
      <c r="D134" s="28"/>
      <c r="E134" s="28"/>
      <c r="F134" s="28"/>
      <c r="G134" s="28"/>
      <c r="H134" s="28"/>
      <c r="I134" s="28"/>
      <c r="J134" s="28"/>
      <c r="K134" s="18"/>
      <c r="L134" s="18"/>
      <c r="M134" s="4"/>
      <c r="N134" s="4"/>
    </row>
    <row r="135" spans="1:14" ht="15.75">
      <c r="A135" s="13">
        <v>123</v>
      </c>
      <c r="B135" s="29" t="s">
        <v>6</v>
      </c>
      <c r="C135" s="18" t="s">
        <v>7</v>
      </c>
      <c r="D135" s="19" t="e">
        <f aca="true" t="shared" si="67" ref="D135:J135">D134/C134*100</f>
        <v>#DIV/0!</v>
      </c>
      <c r="E135" s="19" t="e">
        <f t="shared" si="67"/>
        <v>#DIV/0!</v>
      </c>
      <c r="F135" s="19" t="e">
        <f t="shared" si="67"/>
        <v>#DIV/0!</v>
      </c>
      <c r="G135" s="19" t="e">
        <f t="shared" si="67"/>
        <v>#DIV/0!</v>
      </c>
      <c r="H135" s="19" t="e">
        <f t="shared" si="67"/>
        <v>#DIV/0!</v>
      </c>
      <c r="I135" s="19" t="e">
        <f t="shared" si="67"/>
        <v>#DIV/0!</v>
      </c>
      <c r="J135" s="19" t="e">
        <f t="shared" si="67"/>
        <v>#DIV/0!</v>
      </c>
      <c r="K135" s="16" t="s">
        <v>5</v>
      </c>
      <c r="L135" s="16" t="s">
        <v>5</v>
      </c>
      <c r="M135" s="4"/>
      <c r="N135" s="4"/>
    </row>
    <row r="136" spans="1:14" ht="31.5">
      <c r="A136" s="13">
        <v>124</v>
      </c>
      <c r="B136" s="26" t="s">
        <v>13</v>
      </c>
      <c r="C136" s="28" t="e">
        <f aca="true" t="shared" si="68" ref="C136:J136">C134/C$9*100</f>
        <v>#DIV/0!</v>
      </c>
      <c r="D136" s="28" t="e">
        <f t="shared" si="68"/>
        <v>#DIV/0!</v>
      </c>
      <c r="E136" s="28" t="e">
        <f t="shared" si="68"/>
        <v>#DIV/0!</v>
      </c>
      <c r="F136" s="28" t="e">
        <f t="shared" si="68"/>
        <v>#DIV/0!</v>
      </c>
      <c r="G136" s="28" t="e">
        <f t="shared" si="68"/>
        <v>#DIV/0!</v>
      </c>
      <c r="H136" s="28" t="e">
        <f t="shared" si="68"/>
        <v>#DIV/0!</v>
      </c>
      <c r="I136" s="28" t="e">
        <f t="shared" si="68"/>
        <v>#DIV/0!</v>
      </c>
      <c r="J136" s="28" t="e">
        <f t="shared" si="68"/>
        <v>#DIV/0!</v>
      </c>
      <c r="K136" s="16" t="s">
        <v>5</v>
      </c>
      <c r="L136" s="16" t="s">
        <v>5</v>
      </c>
      <c r="M136" s="4"/>
      <c r="N136" s="4"/>
    </row>
    <row r="137" spans="1:14" ht="126">
      <c r="A137" s="13">
        <v>125</v>
      </c>
      <c r="B137" s="26" t="s">
        <v>80</v>
      </c>
      <c r="C137" s="30">
        <f>C133*C134*12*1.342/1000000</f>
        <v>0</v>
      </c>
      <c r="D137" s="30">
        <f aca="true" t="shared" si="69" ref="D137:J137">D133*D134*12*1.302/1000000</f>
        <v>0</v>
      </c>
      <c r="E137" s="30">
        <f t="shared" si="69"/>
        <v>0</v>
      </c>
      <c r="F137" s="30">
        <f t="shared" si="69"/>
        <v>0</v>
      </c>
      <c r="G137" s="30">
        <f t="shared" si="69"/>
        <v>0</v>
      </c>
      <c r="H137" s="30">
        <f t="shared" si="69"/>
        <v>0</v>
      </c>
      <c r="I137" s="30">
        <f t="shared" si="69"/>
        <v>0</v>
      </c>
      <c r="J137" s="30">
        <f t="shared" si="69"/>
        <v>0</v>
      </c>
      <c r="K137" s="30">
        <f>SUM(E137:G137)</f>
        <v>0</v>
      </c>
      <c r="L137" s="30">
        <f>SUM(E137:J137)</f>
        <v>0</v>
      </c>
      <c r="M137" s="4"/>
      <c r="N137" s="4"/>
    </row>
    <row r="138" spans="1:12" ht="78.75">
      <c r="A138" s="13">
        <v>126</v>
      </c>
      <c r="B138" s="26" t="s">
        <v>81</v>
      </c>
      <c r="C138" s="16" t="s">
        <v>5</v>
      </c>
      <c r="D138" s="30">
        <f aca="true" t="shared" si="70" ref="D138:J138">D137-$D137</f>
        <v>0</v>
      </c>
      <c r="E138" s="30">
        <f t="shared" si="70"/>
        <v>0</v>
      </c>
      <c r="F138" s="30">
        <f t="shared" si="70"/>
        <v>0</v>
      </c>
      <c r="G138" s="30">
        <f t="shared" si="70"/>
        <v>0</v>
      </c>
      <c r="H138" s="30">
        <f t="shared" si="70"/>
        <v>0</v>
      </c>
      <c r="I138" s="30">
        <f t="shared" si="70"/>
        <v>0</v>
      </c>
      <c r="J138" s="30">
        <f t="shared" si="70"/>
        <v>0</v>
      </c>
      <c r="K138" s="30">
        <f>SUM(E138:G138)</f>
        <v>0</v>
      </c>
      <c r="L138" s="30">
        <f>SUM(E138:J138)</f>
        <v>0</v>
      </c>
    </row>
    <row r="139" spans="1:14" ht="110.25">
      <c r="A139" s="13">
        <v>127</v>
      </c>
      <c r="B139" s="26" t="s">
        <v>16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4"/>
      <c r="N139" s="4"/>
    </row>
    <row r="140" spans="1:12" ht="63">
      <c r="A140" s="13">
        <v>128</v>
      </c>
      <c r="B140" s="26" t="s">
        <v>17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ht="78.75">
      <c r="A141" s="13">
        <v>129</v>
      </c>
      <c r="B141" s="26" t="s">
        <v>18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2" ht="94.5">
      <c r="A142" s="13">
        <v>130</v>
      </c>
      <c r="B142" s="26" t="s">
        <v>19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ht="78.75">
      <c r="A143" s="13">
        <v>131</v>
      </c>
      <c r="B143" s="26" t="s">
        <v>82</v>
      </c>
      <c r="C143" s="30" t="s">
        <v>5</v>
      </c>
      <c r="D143" s="30" t="s">
        <v>5</v>
      </c>
      <c r="E143" s="30">
        <f>IF(E133&lt;$D133,E134*($D133-E133)*12*1.302/1000000,0)</f>
        <v>0</v>
      </c>
      <c r="F143" s="30">
        <f>IF(F133&lt;$D133,F134*($D133-F133)*12*1.302/1000000,0)</f>
        <v>0</v>
      </c>
      <c r="G143" s="30">
        <f>IF(G133&lt;$D133,G134*($D133-G133)*12*1.302/1000000,0)</f>
        <v>0</v>
      </c>
      <c r="H143" s="30">
        <f>IF(H133&lt;$D133,H134*($D133-H133)*12*1.302/1000000,0)</f>
        <v>0</v>
      </c>
      <c r="I143" s="30">
        <f>IF(I133&lt;$D133,I134*($D133-I133)*12*1.302/1000000,0)</f>
        <v>0</v>
      </c>
      <c r="J143" s="30">
        <f>IF(J133&lt;$D133,J134*($D133-J133)*12*1.302/1000000,0)</f>
        <v>0</v>
      </c>
      <c r="K143" s="30">
        <f>SUM(E143:G143)</f>
        <v>0</v>
      </c>
      <c r="L143" s="30">
        <f>SUM(E143:J143)</f>
        <v>0</v>
      </c>
    </row>
    <row r="144" spans="1:12" ht="31.5">
      <c r="A144" s="13">
        <v>132</v>
      </c>
      <c r="B144" s="26" t="s">
        <v>83</v>
      </c>
      <c r="C144" s="30" t="s">
        <v>5</v>
      </c>
      <c r="D144" s="30" t="s">
        <v>5</v>
      </c>
      <c r="E144" s="30">
        <f aca="true" t="shared" si="71" ref="E144:J144">E142+E143</f>
        <v>0</v>
      </c>
      <c r="F144" s="30">
        <f t="shared" si="71"/>
        <v>0</v>
      </c>
      <c r="G144" s="30">
        <f t="shared" si="71"/>
        <v>0</v>
      </c>
      <c r="H144" s="30">
        <f t="shared" si="71"/>
        <v>0</v>
      </c>
      <c r="I144" s="30">
        <f t="shared" si="71"/>
        <v>0</v>
      </c>
      <c r="J144" s="30">
        <f t="shared" si="71"/>
        <v>0</v>
      </c>
      <c r="K144" s="30">
        <f>SUM(E144:G144)</f>
        <v>0</v>
      </c>
      <c r="L144" s="30">
        <f>SUM(E144:J144)</f>
        <v>0</v>
      </c>
    </row>
    <row r="145" spans="1:12" ht="47.25">
      <c r="A145" s="13">
        <v>133</v>
      </c>
      <c r="B145" s="26" t="s">
        <v>84</v>
      </c>
      <c r="C145" s="30" t="s">
        <v>5</v>
      </c>
      <c r="D145" s="30" t="s">
        <v>5</v>
      </c>
      <c r="E145" s="30" t="e">
        <f aca="true" t="shared" si="72" ref="E145:J145">E144/E138*100</f>
        <v>#DIV/0!</v>
      </c>
      <c r="F145" s="30" t="e">
        <f t="shared" si="72"/>
        <v>#DIV/0!</v>
      </c>
      <c r="G145" s="30" t="e">
        <f t="shared" si="72"/>
        <v>#DIV/0!</v>
      </c>
      <c r="H145" s="30" t="e">
        <f t="shared" si="72"/>
        <v>#DIV/0!</v>
      </c>
      <c r="I145" s="30" t="e">
        <f t="shared" si="72"/>
        <v>#DIV/0!</v>
      </c>
      <c r="J145" s="30" t="e">
        <f t="shared" si="72"/>
        <v>#DIV/0!</v>
      </c>
      <c r="K145" s="30" t="s">
        <v>5</v>
      </c>
      <c r="L145" s="30" t="s">
        <v>5</v>
      </c>
    </row>
    <row r="146" spans="1:12" ht="78.75">
      <c r="A146" s="13">
        <v>134</v>
      </c>
      <c r="B146" s="26" t="s">
        <v>23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ht="47.25">
      <c r="A147" s="13">
        <v>135</v>
      </c>
      <c r="B147" s="26" t="s">
        <v>85</v>
      </c>
      <c r="C147" s="30">
        <f aca="true" t="shared" si="73" ref="C147:J147">C139+C140+C141+C142+C146</f>
        <v>0</v>
      </c>
      <c r="D147" s="30">
        <f t="shared" si="73"/>
        <v>0</v>
      </c>
      <c r="E147" s="30">
        <f t="shared" si="73"/>
        <v>0</v>
      </c>
      <c r="F147" s="30">
        <f t="shared" si="73"/>
        <v>0</v>
      </c>
      <c r="G147" s="30">
        <f t="shared" si="73"/>
        <v>0</v>
      </c>
      <c r="H147" s="30">
        <f t="shared" si="73"/>
        <v>0</v>
      </c>
      <c r="I147" s="30">
        <f t="shared" si="73"/>
        <v>0</v>
      </c>
      <c r="J147" s="30">
        <f t="shared" si="73"/>
        <v>0</v>
      </c>
      <c r="K147" s="30">
        <f>SUM(E147:G147)</f>
        <v>0</v>
      </c>
      <c r="L147" s="30">
        <f>SUM(E147:J147)</f>
        <v>0</v>
      </c>
    </row>
    <row r="148" spans="1:12" ht="31.5">
      <c r="A148" s="13">
        <v>136</v>
      </c>
      <c r="B148" s="26" t="s">
        <v>86</v>
      </c>
      <c r="C148" s="30" t="s">
        <v>5</v>
      </c>
      <c r="D148" s="30">
        <f aca="true" t="shared" si="74" ref="D148:L148">D138-D147</f>
        <v>0</v>
      </c>
      <c r="E148" s="30">
        <f t="shared" si="74"/>
        <v>0</v>
      </c>
      <c r="F148" s="30">
        <f t="shared" si="74"/>
        <v>0</v>
      </c>
      <c r="G148" s="30">
        <f t="shared" si="74"/>
        <v>0</v>
      </c>
      <c r="H148" s="30">
        <f t="shared" si="74"/>
        <v>0</v>
      </c>
      <c r="I148" s="30">
        <f t="shared" si="74"/>
        <v>0</v>
      </c>
      <c r="J148" s="30">
        <f t="shared" si="74"/>
        <v>0</v>
      </c>
      <c r="K148" s="30">
        <f t="shared" si="74"/>
        <v>0</v>
      </c>
      <c r="L148" s="30">
        <f t="shared" si="74"/>
        <v>0</v>
      </c>
    </row>
    <row r="149" spans="1:12" ht="63">
      <c r="A149" s="13"/>
      <c r="B149" s="31" t="s">
        <v>87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1:12" ht="63">
      <c r="A150" s="13">
        <v>137</v>
      </c>
      <c r="B150" s="26" t="s">
        <v>27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1:12" ht="15.75">
      <c r="A151" s="13">
        <v>138</v>
      </c>
      <c r="B151" s="29" t="s">
        <v>6</v>
      </c>
      <c r="C151" s="30"/>
      <c r="D151" s="30" t="e">
        <f aca="true" t="shared" si="75" ref="D151:J151">D150/C150*100</f>
        <v>#DIV/0!</v>
      </c>
      <c r="E151" s="30" t="e">
        <f t="shared" si="75"/>
        <v>#DIV/0!</v>
      </c>
      <c r="F151" s="30" t="e">
        <f t="shared" si="75"/>
        <v>#DIV/0!</v>
      </c>
      <c r="G151" s="30" t="e">
        <f t="shared" si="75"/>
        <v>#DIV/0!</v>
      </c>
      <c r="H151" s="30" t="e">
        <f t="shared" si="75"/>
        <v>#DIV/0!</v>
      </c>
      <c r="I151" s="30" t="e">
        <f t="shared" si="75"/>
        <v>#DIV/0!</v>
      </c>
      <c r="J151" s="30" t="e">
        <f t="shared" si="75"/>
        <v>#DIV/0!</v>
      </c>
      <c r="K151" s="16" t="s">
        <v>5</v>
      </c>
      <c r="L151" s="16" t="s">
        <v>5</v>
      </c>
    </row>
    <row r="152" spans="1:12" ht="31.5">
      <c r="A152" s="13">
        <v>139</v>
      </c>
      <c r="B152" s="26" t="s">
        <v>13</v>
      </c>
      <c r="C152" s="30" t="e">
        <f aca="true" t="shared" si="76" ref="C152:J152">C150/C$9*100</f>
        <v>#DIV/0!</v>
      </c>
      <c r="D152" s="30" t="e">
        <f t="shared" si="76"/>
        <v>#DIV/0!</v>
      </c>
      <c r="E152" s="30" t="e">
        <f t="shared" si="76"/>
        <v>#DIV/0!</v>
      </c>
      <c r="F152" s="30" t="e">
        <f t="shared" si="76"/>
        <v>#DIV/0!</v>
      </c>
      <c r="G152" s="30" t="e">
        <f t="shared" si="76"/>
        <v>#DIV/0!</v>
      </c>
      <c r="H152" s="30" t="e">
        <f t="shared" si="76"/>
        <v>#DIV/0!</v>
      </c>
      <c r="I152" s="30" t="e">
        <f t="shared" si="76"/>
        <v>#DIV/0!</v>
      </c>
      <c r="J152" s="30" t="e">
        <f t="shared" si="76"/>
        <v>#DIV/0!</v>
      </c>
      <c r="K152" s="16" t="s">
        <v>5</v>
      </c>
      <c r="L152" s="16" t="s">
        <v>5</v>
      </c>
    </row>
    <row r="153" spans="1:12" ht="94.5">
      <c r="A153" s="13">
        <v>140</v>
      </c>
      <c r="B153" s="26" t="s">
        <v>88</v>
      </c>
      <c r="C153" s="30">
        <f aca="true" t="shared" si="77" ref="C153:J153">C133*C150*12*1.342/1000000</f>
        <v>0</v>
      </c>
      <c r="D153" s="30">
        <f t="shared" si="77"/>
        <v>0</v>
      </c>
      <c r="E153" s="30">
        <f t="shared" si="77"/>
        <v>0</v>
      </c>
      <c r="F153" s="30">
        <f t="shared" si="77"/>
        <v>0</v>
      </c>
      <c r="G153" s="30">
        <f t="shared" si="77"/>
        <v>0</v>
      </c>
      <c r="H153" s="30">
        <f t="shared" si="77"/>
        <v>0</v>
      </c>
      <c r="I153" s="30">
        <f t="shared" si="77"/>
        <v>0</v>
      </c>
      <c r="J153" s="30">
        <f t="shared" si="77"/>
        <v>0</v>
      </c>
      <c r="K153" s="30">
        <f>SUM(E153:G153)</f>
        <v>0</v>
      </c>
      <c r="L153" s="30">
        <f>SUM(E153:J153)</f>
        <v>0</v>
      </c>
    </row>
    <row r="154" spans="1:12" ht="78.75">
      <c r="A154" s="13">
        <v>141</v>
      </c>
      <c r="B154" s="26" t="s">
        <v>89</v>
      </c>
      <c r="C154" s="30" t="s">
        <v>5</v>
      </c>
      <c r="D154" s="30">
        <f aca="true" t="shared" si="78" ref="D154:J154">D153-$D153</f>
        <v>0</v>
      </c>
      <c r="E154" s="30">
        <f t="shared" si="78"/>
        <v>0</v>
      </c>
      <c r="F154" s="30">
        <f t="shared" si="78"/>
        <v>0</v>
      </c>
      <c r="G154" s="30">
        <f t="shared" si="78"/>
        <v>0</v>
      </c>
      <c r="H154" s="30">
        <f t="shared" si="78"/>
        <v>0</v>
      </c>
      <c r="I154" s="30">
        <f t="shared" si="78"/>
        <v>0</v>
      </c>
      <c r="J154" s="30">
        <f t="shared" si="78"/>
        <v>0</v>
      </c>
      <c r="K154" s="30">
        <f>SUM(E154:G154)</f>
        <v>0</v>
      </c>
      <c r="L154" s="30">
        <f>SUM(E154:J154)</f>
        <v>0</v>
      </c>
    </row>
    <row r="155" spans="1:12" ht="15.75">
      <c r="A155" s="13">
        <v>142</v>
      </c>
      <c r="B155" s="26" t="s">
        <v>90</v>
      </c>
      <c r="C155" s="30" t="s">
        <v>5</v>
      </c>
      <c r="D155" s="30">
        <f aca="true" t="shared" si="79" ref="D155:J155">D154-D147</f>
        <v>0</v>
      </c>
      <c r="E155" s="30">
        <f t="shared" si="79"/>
        <v>0</v>
      </c>
      <c r="F155" s="30">
        <f t="shared" si="79"/>
        <v>0</v>
      </c>
      <c r="G155" s="30">
        <f t="shared" si="79"/>
        <v>0</v>
      </c>
      <c r="H155" s="30">
        <f t="shared" si="79"/>
        <v>0</v>
      </c>
      <c r="I155" s="30">
        <f t="shared" si="79"/>
        <v>0</v>
      </c>
      <c r="J155" s="30">
        <f t="shared" si="79"/>
        <v>0</v>
      </c>
      <c r="K155" s="30">
        <f>SUM(E155:G155)</f>
        <v>0</v>
      </c>
      <c r="L155" s="30">
        <f>SUM(E155:J155)</f>
        <v>0</v>
      </c>
    </row>
    <row r="156" spans="1:12" ht="15.75">
      <c r="A156" s="13">
        <v>143</v>
      </c>
      <c r="B156" s="22" t="s">
        <v>91</v>
      </c>
      <c r="C156" s="24">
        <v>2011</v>
      </c>
      <c r="D156" s="24">
        <v>2012</v>
      </c>
      <c r="E156" s="24">
        <v>2013</v>
      </c>
      <c r="F156" s="24">
        <v>2014</v>
      </c>
      <c r="G156" s="24">
        <v>2015</v>
      </c>
      <c r="H156" s="24">
        <v>2016</v>
      </c>
      <c r="I156" s="24">
        <v>2017</v>
      </c>
      <c r="J156" s="24">
        <v>2018</v>
      </c>
      <c r="K156" s="24" t="s">
        <v>2</v>
      </c>
      <c r="L156" s="24" t="s">
        <v>3</v>
      </c>
    </row>
    <row r="157" spans="1:14" ht="15.75">
      <c r="A157" s="13">
        <v>144</v>
      </c>
      <c r="B157" s="26" t="s">
        <v>11</v>
      </c>
      <c r="C157" s="27"/>
      <c r="D157" s="27"/>
      <c r="E157" s="27"/>
      <c r="F157" s="27"/>
      <c r="G157" s="27"/>
      <c r="H157" s="27"/>
      <c r="I157" s="27"/>
      <c r="J157" s="27"/>
      <c r="K157" s="18"/>
      <c r="L157" s="18"/>
      <c r="M157" s="4"/>
      <c r="N157" s="4"/>
    </row>
    <row r="158" spans="1:14" ht="63">
      <c r="A158" s="13">
        <v>145</v>
      </c>
      <c r="B158" s="26" t="s">
        <v>12</v>
      </c>
      <c r="C158" s="27"/>
      <c r="D158" s="28"/>
      <c r="E158" s="28"/>
      <c r="F158" s="28"/>
      <c r="G158" s="28"/>
      <c r="H158" s="28"/>
      <c r="I158" s="28"/>
      <c r="J158" s="28"/>
      <c r="K158" s="18"/>
      <c r="L158" s="18"/>
      <c r="M158" s="4"/>
      <c r="N158" s="4"/>
    </row>
    <row r="159" spans="1:14" ht="15.75">
      <c r="A159" s="13">
        <v>146</v>
      </c>
      <c r="B159" s="29" t="s">
        <v>6</v>
      </c>
      <c r="C159" s="18" t="s">
        <v>7</v>
      </c>
      <c r="D159" s="19" t="e">
        <f aca="true" t="shared" si="80" ref="D159:J159">D158/C158*100</f>
        <v>#DIV/0!</v>
      </c>
      <c r="E159" s="19" t="e">
        <f t="shared" si="80"/>
        <v>#DIV/0!</v>
      </c>
      <c r="F159" s="19" t="e">
        <f t="shared" si="80"/>
        <v>#DIV/0!</v>
      </c>
      <c r="G159" s="19" t="e">
        <f t="shared" si="80"/>
        <v>#DIV/0!</v>
      </c>
      <c r="H159" s="19" t="e">
        <f t="shared" si="80"/>
        <v>#DIV/0!</v>
      </c>
      <c r="I159" s="19" t="e">
        <f t="shared" si="80"/>
        <v>#DIV/0!</v>
      </c>
      <c r="J159" s="19" t="e">
        <f t="shared" si="80"/>
        <v>#DIV/0!</v>
      </c>
      <c r="K159" s="16" t="s">
        <v>5</v>
      </c>
      <c r="L159" s="16" t="s">
        <v>5</v>
      </c>
      <c r="M159" s="4"/>
      <c r="N159" s="4"/>
    </row>
    <row r="160" spans="1:14" ht="31.5">
      <c r="A160" s="13">
        <v>147</v>
      </c>
      <c r="B160" s="26" t="s">
        <v>13</v>
      </c>
      <c r="C160" s="28" t="e">
        <f aca="true" t="shared" si="81" ref="C160:J160">C158/C$9*100</f>
        <v>#DIV/0!</v>
      </c>
      <c r="D160" s="28" t="e">
        <f t="shared" si="81"/>
        <v>#DIV/0!</v>
      </c>
      <c r="E160" s="28" t="e">
        <f t="shared" si="81"/>
        <v>#DIV/0!</v>
      </c>
      <c r="F160" s="28" t="e">
        <f t="shared" si="81"/>
        <v>#DIV/0!</v>
      </c>
      <c r="G160" s="28" t="e">
        <f t="shared" si="81"/>
        <v>#DIV/0!</v>
      </c>
      <c r="H160" s="28" t="e">
        <f t="shared" si="81"/>
        <v>#DIV/0!</v>
      </c>
      <c r="I160" s="28" t="e">
        <f t="shared" si="81"/>
        <v>#DIV/0!</v>
      </c>
      <c r="J160" s="28" t="e">
        <f t="shared" si="81"/>
        <v>#DIV/0!</v>
      </c>
      <c r="K160" s="16" t="s">
        <v>5</v>
      </c>
      <c r="L160" s="16" t="s">
        <v>5</v>
      </c>
      <c r="M160" s="4"/>
      <c r="N160" s="4"/>
    </row>
    <row r="161" spans="1:14" ht="126">
      <c r="A161" s="13">
        <v>148</v>
      </c>
      <c r="B161" s="26" t="s">
        <v>92</v>
      </c>
      <c r="C161" s="30">
        <f>C157*C158*12*1.342/1000000</f>
        <v>0</v>
      </c>
      <c r="D161" s="30">
        <f aca="true" t="shared" si="82" ref="D161:J161">D157*D158*12*1.302/1000000</f>
        <v>0</v>
      </c>
      <c r="E161" s="30">
        <f t="shared" si="82"/>
        <v>0</v>
      </c>
      <c r="F161" s="30">
        <f t="shared" si="82"/>
        <v>0</v>
      </c>
      <c r="G161" s="30">
        <f t="shared" si="82"/>
        <v>0</v>
      </c>
      <c r="H161" s="30">
        <f t="shared" si="82"/>
        <v>0</v>
      </c>
      <c r="I161" s="30">
        <f t="shared" si="82"/>
        <v>0</v>
      </c>
      <c r="J161" s="30">
        <f t="shared" si="82"/>
        <v>0</v>
      </c>
      <c r="K161" s="30">
        <f>SUM(E161:G161)</f>
        <v>0</v>
      </c>
      <c r="L161" s="30">
        <f>SUM(E161:J161)</f>
        <v>0</v>
      </c>
      <c r="M161" s="4"/>
      <c r="N161" s="4"/>
    </row>
    <row r="162" spans="1:12" ht="78.75">
      <c r="A162" s="13">
        <v>149</v>
      </c>
      <c r="B162" s="26" t="s">
        <v>93</v>
      </c>
      <c r="C162" s="16" t="s">
        <v>5</v>
      </c>
      <c r="D162" s="30">
        <f aca="true" t="shared" si="83" ref="D162:J162">D161-$D161</f>
        <v>0</v>
      </c>
      <c r="E162" s="30">
        <f t="shared" si="83"/>
        <v>0</v>
      </c>
      <c r="F162" s="30">
        <f t="shared" si="83"/>
        <v>0</v>
      </c>
      <c r="G162" s="30">
        <f t="shared" si="83"/>
        <v>0</v>
      </c>
      <c r="H162" s="30">
        <f t="shared" si="83"/>
        <v>0</v>
      </c>
      <c r="I162" s="30">
        <f t="shared" si="83"/>
        <v>0</v>
      </c>
      <c r="J162" s="30">
        <f t="shared" si="83"/>
        <v>0</v>
      </c>
      <c r="K162" s="30">
        <f>SUM(E162:G162)</f>
        <v>0</v>
      </c>
      <c r="L162" s="30">
        <f>SUM(E162:J162)</f>
        <v>0</v>
      </c>
    </row>
    <row r="163" spans="1:14" ht="110.25">
      <c r="A163" s="13">
        <v>150</v>
      </c>
      <c r="B163" s="26" t="s">
        <v>16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4"/>
      <c r="N163" s="4"/>
    </row>
    <row r="164" spans="1:12" ht="63">
      <c r="A164" s="13">
        <v>151</v>
      </c>
      <c r="B164" s="26" t="s">
        <v>17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1:12" ht="78.75">
      <c r="A165" s="13">
        <v>152</v>
      </c>
      <c r="B165" s="26" t="s">
        <v>18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ht="94.5">
      <c r="A166" s="13">
        <v>153</v>
      </c>
      <c r="B166" s="26" t="s">
        <v>19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78.75">
      <c r="A167" s="13">
        <v>154</v>
      </c>
      <c r="B167" s="26" t="s">
        <v>94</v>
      </c>
      <c r="C167" s="30" t="s">
        <v>5</v>
      </c>
      <c r="D167" s="30" t="s">
        <v>5</v>
      </c>
      <c r="E167" s="30">
        <f>IF(E157&lt;$D157,E158*($D157-E157)*12*1.302/1000000,0)</f>
        <v>0</v>
      </c>
      <c r="F167" s="30">
        <f>IF(F157&lt;$D157,F158*($D157-F157)*12*1.302/1000000,0)</f>
        <v>0</v>
      </c>
      <c r="G167" s="30">
        <f>IF(G157&lt;$D157,G158*($D157-G157)*12*1.302/1000000,0)</f>
        <v>0</v>
      </c>
      <c r="H167" s="30">
        <f>IF(H157&lt;$D157,H158*($D157-H157)*12*1.302/1000000,0)</f>
        <v>0</v>
      </c>
      <c r="I167" s="30">
        <f>IF(I157&lt;$D157,I158*($D157-I157)*12*1.302/1000000,0)</f>
        <v>0</v>
      </c>
      <c r="J167" s="30">
        <f>IF(J157&lt;$D157,J158*($D157-J157)*12*1.302/1000000,0)</f>
        <v>0</v>
      </c>
      <c r="K167" s="30">
        <f>SUM(E167:G167)</f>
        <v>0</v>
      </c>
      <c r="L167" s="30">
        <f>SUM(E167:J167)</f>
        <v>0</v>
      </c>
    </row>
    <row r="168" spans="1:12" ht="31.5">
      <c r="A168" s="13">
        <v>155</v>
      </c>
      <c r="B168" s="26" t="s">
        <v>95</v>
      </c>
      <c r="C168" s="30" t="s">
        <v>5</v>
      </c>
      <c r="D168" s="30" t="s">
        <v>5</v>
      </c>
      <c r="E168" s="30">
        <f aca="true" t="shared" si="84" ref="E168:J168">E166+E167</f>
        <v>0</v>
      </c>
      <c r="F168" s="30">
        <f t="shared" si="84"/>
        <v>0</v>
      </c>
      <c r="G168" s="30">
        <f t="shared" si="84"/>
        <v>0</v>
      </c>
      <c r="H168" s="30">
        <f t="shared" si="84"/>
        <v>0</v>
      </c>
      <c r="I168" s="30">
        <f t="shared" si="84"/>
        <v>0</v>
      </c>
      <c r="J168" s="30">
        <f t="shared" si="84"/>
        <v>0</v>
      </c>
      <c r="K168" s="30">
        <f>SUM(E168:G168)</f>
        <v>0</v>
      </c>
      <c r="L168" s="30">
        <f>SUM(E168:J168)</f>
        <v>0</v>
      </c>
    </row>
    <row r="169" spans="1:12" ht="47.25">
      <c r="A169" s="13">
        <v>156</v>
      </c>
      <c r="B169" s="26" t="s">
        <v>96</v>
      </c>
      <c r="C169" s="30" t="s">
        <v>5</v>
      </c>
      <c r="D169" s="30" t="s">
        <v>5</v>
      </c>
      <c r="E169" s="30" t="e">
        <f aca="true" t="shared" si="85" ref="E169:J169">E168/E162*100</f>
        <v>#DIV/0!</v>
      </c>
      <c r="F169" s="30" t="e">
        <f t="shared" si="85"/>
        <v>#DIV/0!</v>
      </c>
      <c r="G169" s="30" t="e">
        <f t="shared" si="85"/>
        <v>#DIV/0!</v>
      </c>
      <c r="H169" s="30" t="e">
        <f t="shared" si="85"/>
        <v>#DIV/0!</v>
      </c>
      <c r="I169" s="30" t="e">
        <f t="shared" si="85"/>
        <v>#DIV/0!</v>
      </c>
      <c r="J169" s="30" t="e">
        <f t="shared" si="85"/>
        <v>#DIV/0!</v>
      </c>
      <c r="K169" s="30" t="s">
        <v>5</v>
      </c>
      <c r="L169" s="30" t="s">
        <v>5</v>
      </c>
    </row>
    <row r="170" spans="1:12" ht="78.75">
      <c r="A170" s="13">
        <v>157</v>
      </c>
      <c r="B170" s="26" t="s">
        <v>23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47.25">
      <c r="A171" s="13">
        <v>158</v>
      </c>
      <c r="B171" s="26" t="s">
        <v>97</v>
      </c>
      <c r="C171" s="30">
        <f aca="true" t="shared" si="86" ref="C171:J171">C163+C164+C165+C166+C170</f>
        <v>0</v>
      </c>
      <c r="D171" s="30">
        <f t="shared" si="86"/>
        <v>0</v>
      </c>
      <c r="E171" s="30">
        <f t="shared" si="86"/>
        <v>0</v>
      </c>
      <c r="F171" s="30">
        <f t="shared" si="86"/>
        <v>0</v>
      </c>
      <c r="G171" s="30">
        <f t="shared" si="86"/>
        <v>0</v>
      </c>
      <c r="H171" s="30">
        <f t="shared" si="86"/>
        <v>0</v>
      </c>
      <c r="I171" s="30">
        <f t="shared" si="86"/>
        <v>0</v>
      </c>
      <c r="J171" s="30">
        <f t="shared" si="86"/>
        <v>0</v>
      </c>
      <c r="K171" s="30">
        <f>SUM(E171:G171)</f>
        <v>0</v>
      </c>
      <c r="L171" s="30">
        <f>SUM(E171:J171)</f>
        <v>0</v>
      </c>
    </row>
    <row r="172" spans="1:12" ht="31.5">
      <c r="A172" s="13">
        <v>159</v>
      </c>
      <c r="B172" s="26" t="s">
        <v>98</v>
      </c>
      <c r="C172" s="30" t="s">
        <v>5</v>
      </c>
      <c r="D172" s="30">
        <f aca="true" t="shared" si="87" ref="D172:L172">D162-D171</f>
        <v>0</v>
      </c>
      <c r="E172" s="30">
        <f t="shared" si="87"/>
        <v>0</v>
      </c>
      <c r="F172" s="30">
        <f t="shared" si="87"/>
        <v>0</v>
      </c>
      <c r="G172" s="30">
        <f t="shared" si="87"/>
        <v>0</v>
      </c>
      <c r="H172" s="30">
        <f t="shared" si="87"/>
        <v>0</v>
      </c>
      <c r="I172" s="30">
        <f t="shared" si="87"/>
        <v>0</v>
      </c>
      <c r="J172" s="30">
        <f t="shared" si="87"/>
        <v>0</v>
      </c>
      <c r="K172" s="30">
        <f t="shared" si="87"/>
        <v>0</v>
      </c>
      <c r="L172" s="30">
        <f t="shared" si="87"/>
        <v>0</v>
      </c>
    </row>
    <row r="173" spans="1:12" ht="63">
      <c r="A173" s="13"/>
      <c r="B173" s="31" t="s">
        <v>99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63">
      <c r="A174" s="13">
        <v>160</v>
      </c>
      <c r="B174" s="26" t="s">
        <v>27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5.75">
      <c r="A175" s="13">
        <v>161</v>
      </c>
      <c r="B175" s="29" t="s">
        <v>6</v>
      </c>
      <c r="C175" s="30"/>
      <c r="D175" s="30" t="e">
        <f aca="true" t="shared" si="88" ref="D175:J175">D174/C174*100</f>
        <v>#DIV/0!</v>
      </c>
      <c r="E175" s="30" t="e">
        <f t="shared" si="88"/>
        <v>#DIV/0!</v>
      </c>
      <c r="F175" s="30" t="e">
        <f t="shared" si="88"/>
        <v>#DIV/0!</v>
      </c>
      <c r="G175" s="30" t="e">
        <f t="shared" si="88"/>
        <v>#DIV/0!</v>
      </c>
      <c r="H175" s="30" t="e">
        <f t="shared" si="88"/>
        <v>#DIV/0!</v>
      </c>
      <c r="I175" s="30" t="e">
        <f t="shared" si="88"/>
        <v>#DIV/0!</v>
      </c>
      <c r="J175" s="30" t="e">
        <f t="shared" si="88"/>
        <v>#DIV/0!</v>
      </c>
      <c r="K175" s="16" t="s">
        <v>5</v>
      </c>
      <c r="L175" s="16" t="s">
        <v>5</v>
      </c>
    </row>
    <row r="176" spans="1:12" ht="31.5">
      <c r="A176" s="13">
        <v>162</v>
      </c>
      <c r="B176" s="26" t="s">
        <v>13</v>
      </c>
      <c r="C176" s="30" t="e">
        <f aca="true" t="shared" si="89" ref="C176:J176">C174/C$9*100</f>
        <v>#DIV/0!</v>
      </c>
      <c r="D176" s="30" t="e">
        <f t="shared" si="89"/>
        <v>#DIV/0!</v>
      </c>
      <c r="E176" s="30" t="e">
        <f t="shared" si="89"/>
        <v>#DIV/0!</v>
      </c>
      <c r="F176" s="30" t="e">
        <f t="shared" si="89"/>
        <v>#DIV/0!</v>
      </c>
      <c r="G176" s="30" t="e">
        <f t="shared" si="89"/>
        <v>#DIV/0!</v>
      </c>
      <c r="H176" s="30" t="e">
        <f t="shared" si="89"/>
        <v>#DIV/0!</v>
      </c>
      <c r="I176" s="30" t="e">
        <f t="shared" si="89"/>
        <v>#DIV/0!</v>
      </c>
      <c r="J176" s="30" t="e">
        <f t="shared" si="89"/>
        <v>#DIV/0!</v>
      </c>
      <c r="K176" s="16" t="s">
        <v>5</v>
      </c>
      <c r="L176" s="16" t="s">
        <v>5</v>
      </c>
    </row>
    <row r="177" spans="1:12" ht="94.5">
      <c r="A177" s="13">
        <v>163</v>
      </c>
      <c r="B177" s="26" t="s">
        <v>100</v>
      </c>
      <c r="C177" s="30">
        <f aca="true" t="shared" si="90" ref="C177:J177">C157*C174*12*1.342/1000000</f>
        <v>0</v>
      </c>
      <c r="D177" s="30">
        <f t="shared" si="90"/>
        <v>0</v>
      </c>
      <c r="E177" s="30">
        <f t="shared" si="90"/>
        <v>0</v>
      </c>
      <c r="F177" s="30">
        <f t="shared" si="90"/>
        <v>0</v>
      </c>
      <c r="G177" s="30">
        <f t="shared" si="90"/>
        <v>0</v>
      </c>
      <c r="H177" s="30">
        <f t="shared" si="90"/>
        <v>0</v>
      </c>
      <c r="I177" s="30">
        <f t="shared" si="90"/>
        <v>0</v>
      </c>
      <c r="J177" s="30">
        <f t="shared" si="90"/>
        <v>0</v>
      </c>
      <c r="K177" s="30">
        <f>SUM(E177:G177)</f>
        <v>0</v>
      </c>
      <c r="L177" s="30">
        <f>SUM(E177:J177)</f>
        <v>0</v>
      </c>
    </row>
    <row r="178" spans="1:12" ht="78.75">
      <c r="A178" s="13">
        <v>164</v>
      </c>
      <c r="B178" s="26" t="s">
        <v>101</v>
      </c>
      <c r="C178" s="30" t="s">
        <v>5</v>
      </c>
      <c r="D178" s="30">
        <f aca="true" t="shared" si="91" ref="D178:J178">D177-$D177</f>
        <v>0</v>
      </c>
      <c r="E178" s="30">
        <f t="shared" si="91"/>
        <v>0</v>
      </c>
      <c r="F178" s="30">
        <f t="shared" si="91"/>
        <v>0</v>
      </c>
      <c r="G178" s="30">
        <f t="shared" si="91"/>
        <v>0</v>
      </c>
      <c r="H178" s="30">
        <f t="shared" si="91"/>
        <v>0</v>
      </c>
      <c r="I178" s="30">
        <f t="shared" si="91"/>
        <v>0</v>
      </c>
      <c r="J178" s="30">
        <f t="shared" si="91"/>
        <v>0</v>
      </c>
      <c r="K178" s="30">
        <f>SUM(E178:G178)</f>
        <v>0</v>
      </c>
      <c r="L178" s="30">
        <f>SUM(E178:J178)</f>
        <v>0</v>
      </c>
    </row>
    <row r="179" spans="1:12" ht="15.75">
      <c r="A179" s="13">
        <v>165</v>
      </c>
      <c r="B179" s="26" t="s">
        <v>102</v>
      </c>
      <c r="C179" s="30" t="s">
        <v>5</v>
      </c>
      <c r="D179" s="30">
        <f aca="true" t="shared" si="92" ref="D179:J179">D178-D171</f>
        <v>0</v>
      </c>
      <c r="E179" s="30">
        <f t="shared" si="92"/>
        <v>0</v>
      </c>
      <c r="F179" s="30">
        <f t="shared" si="92"/>
        <v>0</v>
      </c>
      <c r="G179" s="30">
        <f t="shared" si="92"/>
        <v>0</v>
      </c>
      <c r="H179" s="30">
        <f t="shared" si="92"/>
        <v>0</v>
      </c>
      <c r="I179" s="30">
        <f t="shared" si="92"/>
        <v>0</v>
      </c>
      <c r="J179" s="30">
        <f t="shared" si="92"/>
        <v>0</v>
      </c>
      <c r="K179" s="30">
        <f>SUM(E179:G179)</f>
        <v>0</v>
      </c>
      <c r="L179" s="30">
        <f>SUM(E179:J179)</f>
        <v>0</v>
      </c>
    </row>
    <row r="180" spans="1:12" ht="110.25">
      <c r="A180" s="13">
        <v>166</v>
      </c>
      <c r="B180" s="32" t="s">
        <v>103</v>
      </c>
      <c r="C180" s="24">
        <v>2011</v>
      </c>
      <c r="D180" s="24">
        <v>2012</v>
      </c>
      <c r="E180" s="24">
        <v>2013</v>
      </c>
      <c r="F180" s="24">
        <v>2014</v>
      </c>
      <c r="G180" s="24">
        <v>2015</v>
      </c>
      <c r="H180" s="24">
        <v>2016</v>
      </c>
      <c r="I180" s="24">
        <v>2017</v>
      </c>
      <c r="J180" s="24">
        <v>2018</v>
      </c>
      <c r="K180" s="24" t="s">
        <v>2</v>
      </c>
      <c r="L180" s="24" t="s">
        <v>3</v>
      </c>
    </row>
    <row r="181" spans="1:14" ht="15.75">
      <c r="A181" s="13">
        <v>167</v>
      </c>
      <c r="B181" s="26" t="s">
        <v>11</v>
      </c>
      <c r="C181" s="27"/>
      <c r="D181" s="27"/>
      <c r="E181" s="27"/>
      <c r="F181" s="27"/>
      <c r="G181" s="27"/>
      <c r="H181" s="27"/>
      <c r="I181" s="27"/>
      <c r="J181" s="27"/>
      <c r="K181" s="18"/>
      <c r="L181" s="18"/>
      <c r="M181" s="4"/>
      <c r="N181" s="4"/>
    </row>
    <row r="182" spans="1:14" ht="63">
      <c r="A182" s="13">
        <v>168</v>
      </c>
      <c r="B182" s="26" t="s">
        <v>12</v>
      </c>
      <c r="C182" s="27"/>
      <c r="D182" s="28"/>
      <c r="E182" s="28"/>
      <c r="F182" s="28"/>
      <c r="G182" s="28"/>
      <c r="H182" s="28"/>
      <c r="I182" s="28"/>
      <c r="J182" s="28"/>
      <c r="K182" s="18"/>
      <c r="L182" s="18"/>
      <c r="M182" s="4"/>
      <c r="N182" s="4"/>
    </row>
    <row r="183" spans="1:14" ht="15.75">
      <c r="A183" s="13">
        <v>169</v>
      </c>
      <c r="B183" s="29" t="s">
        <v>6</v>
      </c>
      <c r="C183" s="18" t="s">
        <v>7</v>
      </c>
      <c r="D183" s="19" t="e">
        <f aca="true" t="shared" si="93" ref="D183:J183">D182/C182*100</f>
        <v>#DIV/0!</v>
      </c>
      <c r="E183" s="19" t="e">
        <f t="shared" si="93"/>
        <v>#DIV/0!</v>
      </c>
      <c r="F183" s="19" t="e">
        <f t="shared" si="93"/>
        <v>#DIV/0!</v>
      </c>
      <c r="G183" s="19" t="e">
        <f t="shared" si="93"/>
        <v>#DIV/0!</v>
      </c>
      <c r="H183" s="19" t="e">
        <f t="shared" si="93"/>
        <v>#DIV/0!</v>
      </c>
      <c r="I183" s="19" t="e">
        <f t="shared" si="93"/>
        <v>#DIV/0!</v>
      </c>
      <c r="J183" s="19" t="e">
        <f t="shared" si="93"/>
        <v>#DIV/0!</v>
      </c>
      <c r="K183" s="16" t="s">
        <v>5</v>
      </c>
      <c r="L183" s="16" t="s">
        <v>5</v>
      </c>
      <c r="M183" s="4"/>
      <c r="N183" s="4"/>
    </row>
    <row r="184" spans="1:14" ht="31.5">
      <c r="A184" s="13">
        <v>170</v>
      </c>
      <c r="B184" s="26" t="s">
        <v>13</v>
      </c>
      <c r="C184" s="28" t="e">
        <f aca="true" t="shared" si="94" ref="C184:J184">C182/C$9*100</f>
        <v>#DIV/0!</v>
      </c>
      <c r="D184" s="28" t="e">
        <f t="shared" si="94"/>
        <v>#DIV/0!</v>
      </c>
      <c r="E184" s="28" t="e">
        <f t="shared" si="94"/>
        <v>#DIV/0!</v>
      </c>
      <c r="F184" s="28" t="e">
        <f t="shared" si="94"/>
        <v>#DIV/0!</v>
      </c>
      <c r="G184" s="28" t="e">
        <f t="shared" si="94"/>
        <v>#DIV/0!</v>
      </c>
      <c r="H184" s="28" t="e">
        <f t="shared" si="94"/>
        <v>#DIV/0!</v>
      </c>
      <c r="I184" s="28" t="e">
        <f t="shared" si="94"/>
        <v>#DIV/0!</v>
      </c>
      <c r="J184" s="28" t="e">
        <f t="shared" si="94"/>
        <v>#DIV/0!</v>
      </c>
      <c r="K184" s="16" t="s">
        <v>5</v>
      </c>
      <c r="L184" s="16" t="s">
        <v>5</v>
      </c>
      <c r="M184" s="4"/>
      <c r="N184" s="4"/>
    </row>
    <row r="185" spans="1:14" ht="126">
      <c r="A185" s="13">
        <v>171</v>
      </c>
      <c r="B185" s="26" t="s">
        <v>104</v>
      </c>
      <c r="C185" s="30">
        <f>C181*C182*12*1.342/1000000</f>
        <v>0</v>
      </c>
      <c r="D185" s="30">
        <f aca="true" t="shared" si="95" ref="D185:J185">D181*D182*12*1.302/1000000</f>
        <v>0</v>
      </c>
      <c r="E185" s="30">
        <f t="shared" si="95"/>
        <v>0</v>
      </c>
      <c r="F185" s="30">
        <f t="shared" si="95"/>
        <v>0</v>
      </c>
      <c r="G185" s="30">
        <f t="shared" si="95"/>
        <v>0</v>
      </c>
      <c r="H185" s="30">
        <f t="shared" si="95"/>
        <v>0</v>
      </c>
      <c r="I185" s="30">
        <f t="shared" si="95"/>
        <v>0</v>
      </c>
      <c r="J185" s="30">
        <f t="shared" si="95"/>
        <v>0</v>
      </c>
      <c r="K185" s="30">
        <f>SUM(E185:G185)</f>
        <v>0</v>
      </c>
      <c r="L185" s="30">
        <f>SUM(E185:J185)</f>
        <v>0</v>
      </c>
      <c r="M185" s="4"/>
      <c r="N185" s="4"/>
    </row>
    <row r="186" spans="1:12" ht="78.75">
      <c r="A186" s="13">
        <v>172</v>
      </c>
      <c r="B186" s="26" t="s">
        <v>105</v>
      </c>
      <c r="C186" s="16" t="s">
        <v>5</v>
      </c>
      <c r="D186" s="30">
        <f aca="true" t="shared" si="96" ref="D186:J186">D185-$D185</f>
        <v>0</v>
      </c>
      <c r="E186" s="30">
        <f t="shared" si="96"/>
        <v>0</v>
      </c>
      <c r="F186" s="30">
        <f t="shared" si="96"/>
        <v>0</v>
      </c>
      <c r="G186" s="30">
        <f t="shared" si="96"/>
        <v>0</v>
      </c>
      <c r="H186" s="30">
        <f t="shared" si="96"/>
        <v>0</v>
      </c>
      <c r="I186" s="30">
        <f t="shared" si="96"/>
        <v>0</v>
      </c>
      <c r="J186" s="30">
        <f t="shared" si="96"/>
        <v>0</v>
      </c>
      <c r="K186" s="30">
        <f>SUM(E186:G186)</f>
        <v>0</v>
      </c>
      <c r="L186" s="30">
        <f>SUM(E186:J186)</f>
        <v>0</v>
      </c>
    </row>
    <row r="187" spans="1:14" ht="110.25">
      <c r="A187" s="13">
        <v>173</v>
      </c>
      <c r="B187" s="26" t="s">
        <v>16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4"/>
      <c r="N187" s="4"/>
    </row>
    <row r="188" spans="1:12" ht="63">
      <c r="A188" s="13">
        <v>174</v>
      </c>
      <c r="B188" s="26" t="s">
        <v>17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ht="78.75">
      <c r="A189" s="13">
        <v>175</v>
      </c>
      <c r="B189" s="26" t="s">
        <v>18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ht="94.5">
      <c r="A190" s="13">
        <v>176</v>
      </c>
      <c r="B190" s="26" t="s">
        <v>19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1:12" ht="78.75">
      <c r="A191" s="13">
        <v>177</v>
      </c>
      <c r="B191" s="26" t="s">
        <v>106</v>
      </c>
      <c r="C191" s="30" t="s">
        <v>5</v>
      </c>
      <c r="D191" s="30" t="s">
        <v>5</v>
      </c>
      <c r="E191" s="30">
        <f>IF(E181&lt;$D181,E182*($D181-E181)*12*1.302/1000000,0)</f>
        <v>0</v>
      </c>
      <c r="F191" s="30">
        <f>IF(F181&lt;$D181,F182*($D181-F181)*12*1.302/1000000,0)</f>
        <v>0</v>
      </c>
      <c r="G191" s="30">
        <f>IF(G181&lt;$D181,G182*($D181-G181)*12*1.302/1000000,0)</f>
        <v>0</v>
      </c>
      <c r="H191" s="30">
        <f>IF(H181&lt;$D181,H182*($D181-H181)*12*1.302/1000000,0)</f>
        <v>0</v>
      </c>
      <c r="I191" s="30">
        <f>IF(I181&lt;$D181,I182*($D181-I181)*12*1.302/1000000,0)</f>
        <v>0</v>
      </c>
      <c r="J191" s="30">
        <f>IF(J181&lt;$D181,J182*($D181-J181)*12*1.302/1000000,0)</f>
        <v>0</v>
      </c>
      <c r="K191" s="30">
        <f>SUM(E191:G191)</f>
        <v>0</v>
      </c>
      <c r="L191" s="30">
        <f>SUM(E191:J191)</f>
        <v>0</v>
      </c>
    </row>
    <row r="192" spans="1:12" ht="31.5">
      <c r="A192" s="13">
        <v>178</v>
      </c>
      <c r="B192" s="26" t="s">
        <v>107</v>
      </c>
      <c r="C192" s="30" t="s">
        <v>5</v>
      </c>
      <c r="D192" s="30" t="s">
        <v>5</v>
      </c>
      <c r="E192" s="30">
        <f aca="true" t="shared" si="97" ref="E192:J192">E190+E191</f>
        <v>0</v>
      </c>
      <c r="F192" s="30">
        <f t="shared" si="97"/>
        <v>0</v>
      </c>
      <c r="G192" s="30">
        <f t="shared" si="97"/>
        <v>0</v>
      </c>
      <c r="H192" s="30">
        <f t="shared" si="97"/>
        <v>0</v>
      </c>
      <c r="I192" s="30">
        <f t="shared" si="97"/>
        <v>0</v>
      </c>
      <c r="J192" s="30">
        <f t="shared" si="97"/>
        <v>0</v>
      </c>
      <c r="K192" s="30">
        <f>SUM(E192:G192)</f>
        <v>0</v>
      </c>
      <c r="L192" s="30">
        <f>SUM(E192:J192)</f>
        <v>0</v>
      </c>
    </row>
    <row r="193" spans="1:12" ht="47.25">
      <c r="A193" s="13">
        <v>179</v>
      </c>
      <c r="B193" s="26" t="s">
        <v>108</v>
      </c>
      <c r="C193" s="30" t="s">
        <v>5</v>
      </c>
      <c r="D193" s="30" t="s">
        <v>5</v>
      </c>
      <c r="E193" s="30" t="e">
        <f aca="true" t="shared" si="98" ref="E193:J193">E192/E186*100</f>
        <v>#DIV/0!</v>
      </c>
      <c r="F193" s="30" t="e">
        <f t="shared" si="98"/>
        <v>#DIV/0!</v>
      </c>
      <c r="G193" s="30" t="e">
        <f t="shared" si="98"/>
        <v>#DIV/0!</v>
      </c>
      <c r="H193" s="30" t="e">
        <f t="shared" si="98"/>
        <v>#DIV/0!</v>
      </c>
      <c r="I193" s="30" t="e">
        <f t="shared" si="98"/>
        <v>#DIV/0!</v>
      </c>
      <c r="J193" s="30" t="e">
        <f t="shared" si="98"/>
        <v>#DIV/0!</v>
      </c>
      <c r="K193" s="30" t="s">
        <v>5</v>
      </c>
      <c r="L193" s="30" t="s">
        <v>5</v>
      </c>
    </row>
    <row r="194" spans="1:12" ht="78.75">
      <c r="A194" s="13">
        <v>180</v>
      </c>
      <c r="B194" s="26" t="s">
        <v>23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</row>
    <row r="195" spans="1:12" ht="47.25">
      <c r="A195" s="13">
        <v>181</v>
      </c>
      <c r="B195" s="26" t="s">
        <v>109</v>
      </c>
      <c r="C195" s="30">
        <f aca="true" t="shared" si="99" ref="C195:J195">C187+C188+C189+C190+C194</f>
        <v>0</v>
      </c>
      <c r="D195" s="30">
        <f t="shared" si="99"/>
        <v>0</v>
      </c>
      <c r="E195" s="30">
        <f t="shared" si="99"/>
        <v>0</v>
      </c>
      <c r="F195" s="30">
        <f t="shared" si="99"/>
        <v>0</v>
      </c>
      <c r="G195" s="30">
        <f t="shared" si="99"/>
        <v>0</v>
      </c>
      <c r="H195" s="30">
        <f t="shared" si="99"/>
        <v>0</v>
      </c>
      <c r="I195" s="30">
        <f t="shared" si="99"/>
        <v>0</v>
      </c>
      <c r="J195" s="30">
        <f t="shared" si="99"/>
        <v>0</v>
      </c>
      <c r="K195" s="30">
        <f>SUM(E195:G195)</f>
        <v>0</v>
      </c>
      <c r="L195" s="30">
        <f>SUM(E195:J195)</f>
        <v>0</v>
      </c>
    </row>
    <row r="196" spans="1:12" ht="31.5">
      <c r="A196" s="13">
        <v>182</v>
      </c>
      <c r="B196" s="26" t="s">
        <v>110</v>
      </c>
      <c r="C196" s="30" t="s">
        <v>5</v>
      </c>
      <c r="D196" s="30">
        <f aca="true" t="shared" si="100" ref="D196:L196">D186-D195</f>
        <v>0</v>
      </c>
      <c r="E196" s="30">
        <f t="shared" si="100"/>
        <v>0</v>
      </c>
      <c r="F196" s="30">
        <f t="shared" si="100"/>
        <v>0</v>
      </c>
      <c r="G196" s="30">
        <f t="shared" si="100"/>
        <v>0</v>
      </c>
      <c r="H196" s="30">
        <f t="shared" si="100"/>
        <v>0</v>
      </c>
      <c r="I196" s="30">
        <f t="shared" si="100"/>
        <v>0</v>
      </c>
      <c r="J196" s="30">
        <f t="shared" si="100"/>
        <v>0</v>
      </c>
      <c r="K196" s="30">
        <f t="shared" si="100"/>
        <v>0</v>
      </c>
      <c r="L196" s="30">
        <f t="shared" si="100"/>
        <v>0</v>
      </c>
    </row>
    <row r="197" spans="1:12" ht="63">
      <c r="A197" s="13"/>
      <c r="B197" s="31" t="s">
        <v>111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</row>
    <row r="198" spans="1:12" ht="63">
      <c r="A198" s="13">
        <v>183</v>
      </c>
      <c r="B198" s="26" t="s">
        <v>27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</row>
    <row r="199" spans="1:12" ht="15.75">
      <c r="A199" s="13">
        <v>184</v>
      </c>
      <c r="B199" s="29" t="s">
        <v>6</v>
      </c>
      <c r="C199" s="30"/>
      <c r="D199" s="30" t="e">
        <f aca="true" t="shared" si="101" ref="D199:J199">D198/C198*100</f>
        <v>#DIV/0!</v>
      </c>
      <c r="E199" s="30" t="e">
        <f t="shared" si="101"/>
        <v>#DIV/0!</v>
      </c>
      <c r="F199" s="30" t="e">
        <f t="shared" si="101"/>
        <v>#DIV/0!</v>
      </c>
      <c r="G199" s="30" t="e">
        <f t="shared" si="101"/>
        <v>#DIV/0!</v>
      </c>
      <c r="H199" s="30" t="e">
        <f t="shared" si="101"/>
        <v>#DIV/0!</v>
      </c>
      <c r="I199" s="30" t="e">
        <f t="shared" si="101"/>
        <v>#DIV/0!</v>
      </c>
      <c r="J199" s="30" t="e">
        <f t="shared" si="101"/>
        <v>#DIV/0!</v>
      </c>
      <c r="K199" s="16" t="s">
        <v>5</v>
      </c>
      <c r="L199" s="16" t="s">
        <v>5</v>
      </c>
    </row>
    <row r="200" spans="1:12" ht="31.5">
      <c r="A200" s="13">
        <v>185</v>
      </c>
      <c r="B200" s="26" t="s">
        <v>13</v>
      </c>
      <c r="C200" s="30" t="e">
        <f aca="true" t="shared" si="102" ref="C200:J200">C198/C$9*100</f>
        <v>#DIV/0!</v>
      </c>
      <c r="D200" s="30" t="e">
        <f t="shared" si="102"/>
        <v>#DIV/0!</v>
      </c>
      <c r="E200" s="30" t="e">
        <f t="shared" si="102"/>
        <v>#DIV/0!</v>
      </c>
      <c r="F200" s="30" t="e">
        <f t="shared" si="102"/>
        <v>#DIV/0!</v>
      </c>
      <c r="G200" s="30" t="e">
        <f t="shared" si="102"/>
        <v>#DIV/0!</v>
      </c>
      <c r="H200" s="30" t="e">
        <f t="shared" si="102"/>
        <v>#DIV/0!</v>
      </c>
      <c r="I200" s="30" t="e">
        <f t="shared" si="102"/>
        <v>#DIV/0!</v>
      </c>
      <c r="J200" s="30" t="e">
        <f t="shared" si="102"/>
        <v>#DIV/0!</v>
      </c>
      <c r="K200" s="16" t="s">
        <v>5</v>
      </c>
      <c r="L200" s="16" t="s">
        <v>5</v>
      </c>
    </row>
    <row r="201" spans="1:12" ht="94.5">
      <c r="A201" s="13">
        <v>186</v>
      </c>
      <c r="B201" s="26" t="s">
        <v>112</v>
      </c>
      <c r="C201" s="30">
        <f aca="true" t="shared" si="103" ref="C201:J201">C181*C198*12*1.342/1000000</f>
        <v>0</v>
      </c>
      <c r="D201" s="30">
        <f t="shared" si="103"/>
        <v>0</v>
      </c>
      <c r="E201" s="30">
        <f t="shared" si="103"/>
        <v>0</v>
      </c>
      <c r="F201" s="30">
        <f t="shared" si="103"/>
        <v>0</v>
      </c>
      <c r="G201" s="30">
        <f t="shared" si="103"/>
        <v>0</v>
      </c>
      <c r="H201" s="30">
        <f t="shared" si="103"/>
        <v>0</v>
      </c>
      <c r="I201" s="30">
        <f t="shared" si="103"/>
        <v>0</v>
      </c>
      <c r="J201" s="30">
        <f t="shared" si="103"/>
        <v>0</v>
      </c>
      <c r="K201" s="30">
        <f>SUM(E201:G201)</f>
        <v>0</v>
      </c>
      <c r="L201" s="30">
        <f>SUM(E201:J201)</f>
        <v>0</v>
      </c>
    </row>
    <row r="202" spans="1:12" ht="78.75">
      <c r="A202" s="13">
        <v>187</v>
      </c>
      <c r="B202" s="26" t="s">
        <v>113</v>
      </c>
      <c r="C202" s="30" t="s">
        <v>5</v>
      </c>
      <c r="D202" s="30">
        <f aca="true" t="shared" si="104" ref="D202:J202">D201-$D201</f>
        <v>0</v>
      </c>
      <c r="E202" s="30">
        <f t="shared" si="104"/>
        <v>0</v>
      </c>
      <c r="F202" s="30">
        <f t="shared" si="104"/>
        <v>0</v>
      </c>
      <c r="G202" s="30">
        <f t="shared" si="104"/>
        <v>0</v>
      </c>
      <c r="H202" s="30">
        <f t="shared" si="104"/>
        <v>0</v>
      </c>
      <c r="I202" s="30">
        <f t="shared" si="104"/>
        <v>0</v>
      </c>
      <c r="J202" s="30">
        <f t="shared" si="104"/>
        <v>0</v>
      </c>
      <c r="K202" s="30">
        <f>SUM(E202:G202)</f>
        <v>0</v>
      </c>
      <c r="L202" s="30">
        <f>SUM(E202:J202)</f>
        <v>0</v>
      </c>
    </row>
    <row r="203" spans="1:12" ht="15.75">
      <c r="A203" s="13">
        <v>188</v>
      </c>
      <c r="B203" s="26" t="s">
        <v>114</v>
      </c>
      <c r="C203" s="30" t="s">
        <v>5</v>
      </c>
      <c r="D203" s="30">
        <f aca="true" t="shared" si="105" ref="D203:J203">D202-D195</f>
        <v>0</v>
      </c>
      <c r="E203" s="30">
        <f t="shared" si="105"/>
        <v>0</v>
      </c>
      <c r="F203" s="30">
        <f t="shared" si="105"/>
        <v>0</v>
      </c>
      <c r="G203" s="30">
        <f t="shared" si="105"/>
        <v>0</v>
      </c>
      <c r="H203" s="30">
        <f t="shared" si="105"/>
        <v>0</v>
      </c>
      <c r="I203" s="30">
        <f t="shared" si="105"/>
        <v>0</v>
      </c>
      <c r="J203" s="30">
        <f t="shared" si="105"/>
        <v>0</v>
      </c>
      <c r="K203" s="30">
        <f>SUM(E203:G203)</f>
        <v>0</v>
      </c>
      <c r="L203" s="30">
        <f>SUM(E203:J203)</f>
        <v>0</v>
      </c>
    </row>
    <row r="204" spans="1:12" ht="63">
      <c r="A204" s="13">
        <v>189</v>
      </c>
      <c r="B204" s="32" t="s">
        <v>115</v>
      </c>
      <c r="C204" s="24">
        <v>2011</v>
      </c>
      <c r="D204" s="24">
        <v>2012</v>
      </c>
      <c r="E204" s="24">
        <v>2013</v>
      </c>
      <c r="F204" s="24">
        <v>2014</v>
      </c>
      <c r="G204" s="24">
        <v>2015</v>
      </c>
      <c r="H204" s="24">
        <v>2016</v>
      </c>
      <c r="I204" s="24">
        <v>2017</v>
      </c>
      <c r="J204" s="24">
        <v>2018</v>
      </c>
      <c r="K204" s="24" t="s">
        <v>2</v>
      </c>
      <c r="L204" s="24" t="s">
        <v>3</v>
      </c>
    </row>
    <row r="205" spans="1:14" ht="15.75">
      <c r="A205" s="13">
        <v>190</v>
      </c>
      <c r="B205" s="26" t="s">
        <v>11</v>
      </c>
      <c r="C205" s="27"/>
      <c r="D205" s="27"/>
      <c r="E205" s="27"/>
      <c r="F205" s="27"/>
      <c r="G205" s="27"/>
      <c r="H205" s="27"/>
      <c r="I205" s="27"/>
      <c r="J205" s="27"/>
      <c r="K205" s="18"/>
      <c r="L205" s="18"/>
      <c r="M205" s="4"/>
      <c r="N205" s="4"/>
    </row>
    <row r="206" spans="1:14" ht="63">
      <c r="A206" s="13">
        <v>191</v>
      </c>
      <c r="B206" s="26" t="s">
        <v>12</v>
      </c>
      <c r="C206" s="27"/>
      <c r="D206" s="28"/>
      <c r="E206" s="28"/>
      <c r="F206" s="28"/>
      <c r="G206" s="28"/>
      <c r="H206" s="28"/>
      <c r="I206" s="28"/>
      <c r="J206" s="28"/>
      <c r="K206" s="18"/>
      <c r="L206" s="18"/>
      <c r="M206" s="4"/>
      <c r="N206" s="4"/>
    </row>
    <row r="207" spans="1:14" ht="15.75">
      <c r="A207" s="13">
        <v>192</v>
      </c>
      <c r="B207" s="29" t="s">
        <v>6</v>
      </c>
      <c r="C207" s="18" t="s">
        <v>7</v>
      </c>
      <c r="D207" s="19" t="e">
        <f aca="true" t="shared" si="106" ref="D207:J207">D206/C206*100</f>
        <v>#DIV/0!</v>
      </c>
      <c r="E207" s="19" t="e">
        <f t="shared" si="106"/>
        <v>#DIV/0!</v>
      </c>
      <c r="F207" s="19" t="e">
        <f t="shared" si="106"/>
        <v>#DIV/0!</v>
      </c>
      <c r="G207" s="19" t="e">
        <f t="shared" si="106"/>
        <v>#DIV/0!</v>
      </c>
      <c r="H207" s="19" t="e">
        <f t="shared" si="106"/>
        <v>#DIV/0!</v>
      </c>
      <c r="I207" s="19" t="e">
        <f t="shared" si="106"/>
        <v>#DIV/0!</v>
      </c>
      <c r="J207" s="19" t="e">
        <f t="shared" si="106"/>
        <v>#DIV/0!</v>
      </c>
      <c r="K207" s="16" t="s">
        <v>5</v>
      </c>
      <c r="L207" s="16" t="s">
        <v>5</v>
      </c>
      <c r="M207" s="4"/>
      <c r="N207" s="4"/>
    </row>
    <row r="208" spans="1:14" ht="31.5">
      <c r="A208" s="13">
        <v>193</v>
      </c>
      <c r="B208" s="26" t="s">
        <v>13</v>
      </c>
      <c r="C208" s="28" t="e">
        <f aca="true" t="shared" si="107" ref="C208:J208">C206/C$9*100</f>
        <v>#DIV/0!</v>
      </c>
      <c r="D208" s="28" t="e">
        <f t="shared" si="107"/>
        <v>#DIV/0!</v>
      </c>
      <c r="E208" s="28" t="e">
        <f t="shared" si="107"/>
        <v>#DIV/0!</v>
      </c>
      <c r="F208" s="28" t="e">
        <f t="shared" si="107"/>
        <v>#DIV/0!</v>
      </c>
      <c r="G208" s="28" t="e">
        <f t="shared" si="107"/>
        <v>#DIV/0!</v>
      </c>
      <c r="H208" s="28" t="e">
        <f t="shared" si="107"/>
        <v>#DIV/0!</v>
      </c>
      <c r="I208" s="28" t="e">
        <f t="shared" si="107"/>
        <v>#DIV/0!</v>
      </c>
      <c r="J208" s="28" t="e">
        <f t="shared" si="107"/>
        <v>#DIV/0!</v>
      </c>
      <c r="K208" s="16" t="s">
        <v>5</v>
      </c>
      <c r="L208" s="16" t="s">
        <v>5</v>
      </c>
      <c r="M208" s="4"/>
      <c r="N208" s="4"/>
    </row>
    <row r="209" spans="1:14" ht="126">
      <c r="A209" s="13">
        <v>194</v>
      </c>
      <c r="B209" s="26" t="s">
        <v>116</v>
      </c>
      <c r="C209" s="30">
        <f>C205*C206*12*1.342/1000000</f>
        <v>0</v>
      </c>
      <c r="D209" s="30">
        <f aca="true" t="shared" si="108" ref="D209:J209">D205*D206*12*1.302/1000000</f>
        <v>0</v>
      </c>
      <c r="E209" s="30">
        <f t="shared" si="108"/>
        <v>0</v>
      </c>
      <c r="F209" s="30">
        <f t="shared" si="108"/>
        <v>0</v>
      </c>
      <c r="G209" s="30">
        <f t="shared" si="108"/>
        <v>0</v>
      </c>
      <c r="H209" s="30">
        <f t="shared" si="108"/>
        <v>0</v>
      </c>
      <c r="I209" s="30">
        <f t="shared" si="108"/>
        <v>0</v>
      </c>
      <c r="J209" s="30">
        <f t="shared" si="108"/>
        <v>0</v>
      </c>
      <c r="K209" s="30">
        <f>SUM(E209:G209)</f>
        <v>0</v>
      </c>
      <c r="L209" s="30">
        <f>SUM(E209:J209)</f>
        <v>0</v>
      </c>
      <c r="M209" s="4"/>
      <c r="N209" s="4"/>
    </row>
    <row r="210" spans="1:12" ht="78.75">
      <c r="A210" s="13">
        <v>195</v>
      </c>
      <c r="B210" s="26" t="s">
        <v>117</v>
      </c>
      <c r="C210" s="16" t="s">
        <v>5</v>
      </c>
      <c r="D210" s="30">
        <f aca="true" t="shared" si="109" ref="D210:J210">D209-$D209</f>
        <v>0</v>
      </c>
      <c r="E210" s="30">
        <f t="shared" si="109"/>
        <v>0</v>
      </c>
      <c r="F210" s="30">
        <f t="shared" si="109"/>
        <v>0</v>
      </c>
      <c r="G210" s="30">
        <f t="shared" si="109"/>
        <v>0</v>
      </c>
      <c r="H210" s="30">
        <f t="shared" si="109"/>
        <v>0</v>
      </c>
      <c r="I210" s="30">
        <f t="shared" si="109"/>
        <v>0</v>
      </c>
      <c r="J210" s="30">
        <f t="shared" si="109"/>
        <v>0</v>
      </c>
      <c r="K210" s="30">
        <f>SUM(E210:G210)</f>
        <v>0</v>
      </c>
      <c r="L210" s="30">
        <f>SUM(E210:J210)</f>
        <v>0</v>
      </c>
    </row>
    <row r="211" spans="1:14" ht="110.25">
      <c r="A211" s="13">
        <v>196</v>
      </c>
      <c r="B211" s="26" t="s">
        <v>16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4"/>
      <c r="N211" s="4"/>
    </row>
    <row r="212" spans="1:12" ht="63">
      <c r="A212" s="13">
        <v>197</v>
      </c>
      <c r="B212" s="26" t="s">
        <v>17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</row>
    <row r="213" spans="1:12" ht="78.75">
      <c r="A213" s="13">
        <v>198</v>
      </c>
      <c r="B213" s="26" t="s">
        <v>18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</row>
    <row r="214" spans="1:12" ht="94.5">
      <c r="A214" s="13">
        <v>199</v>
      </c>
      <c r="B214" s="26" t="s">
        <v>19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</row>
    <row r="215" spans="1:12" ht="78.75">
      <c r="A215" s="13">
        <v>200</v>
      </c>
      <c r="B215" s="26" t="s">
        <v>118</v>
      </c>
      <c r="C215" s="30" t="s">
        <v>5</v>
      </c>
      <c r="D215" s="30" t="s">
        <v>5</v>
      </c>
      <c r="E215" s="30">
        <f>IF(E205&lt;$D205,E206*($D205-E205)*12*1.302/1000000,0)</f>
        <v>0</v>
      </c>
      <c r="F215" s="30">
        <f>IF(F205&lt;$D205,F206*($D205-F205)*12*1.302/1000000,0)</f>
        <v>0</v>
      </c>
      <c r="G215" s="30">
        <f>IF(G205&lt;$D205,G206*($D205-G205)*12*1.302/1000000,0)</f>
        <v>0</v>
      </c>
      <c r="H215" s="30">
        <f>IF(H205&lt;$D205,H206*($D205-H205)*12*1.302/1000000,0)</f>
        <v>0</v>
      </c>
      <c r="I215" s="30">
        <f>IF(I205&lt;$D205,I206*($D205-I205)*12*1.302/1000000,0)</f>
        <v>0</v>
      </c>
      <c r="J215" s="30">
        <f>IF(J205&lt;$D205,J206*($D205-J205)*12*1.302/1000000,0)</f>
        <v>0</v>
      </c>
      <c r="K215" s="30">
        <f>SUM(E215:G215)</f>
        <v>0</v>
      </c>
      <c r="L215" s="30">
        <f>SUM(E215:J215)</f>
        <v>0</v>
      </c>
    </row>
    <row r="216" spans="1:12" ht="31.5">
      <c r="A216" s="13">
        <v>201</v>
      </c>
      <c r="B216" s="26" t="s">
        <v>119</v>
      </c>
      <c r="C216" s="30" t="s">
        <v>5</v>
      </c>
      <c r="D216" s="30" t="s">
        <v>5</v>
      </c>
      <c r="E216" s="30">
        <f aca="true" t="shared" si="110" ref="E216:J216">E214+E215</f>
        <v>0</v>
      </c>
      <c r="F216" s="30">
        <f t="shared" si="110"/>
        <v>0</v>
      </c>
      <c r="G216" s="30">
        <f t="shared" si="110"/>
        <v>0</v>
      </c>
      <c r="H216" s="30">
        <f t="shared" si="110"/>
        <v>0</v>
      </c>
      <c r="I216" s="30">
        <f t="shared" si="110"/>
        <v>0</v>
      </c>
      <c r="J216" s="30">
        <f t="shared" si="110"/>
        <v>0</v>
      </c>
      <c r="K216" s="30">
        <f>SUM(E216:G216)</f>
        <v>0</v>
      </c>
      <c r="L216" s="30">
        <f>SUM(E216:J216)</f>
        <v>0</v>
      </c>
    </row>
    <row r="217" spans="1:12" ht="47.25">
      <c r="A217" s="13">
        <v>202</v>
      </c>
      <c r="B217" s="26" t="s">
        <v>120</v>
      </c>
      <c r="C217" s="30" t="s">
        <v>5</v>
      </c>
      <c r="D217" s="30" t="s">
        <v>5</v>
      </c>
      <c r="E217" s="30" t="e">
        <f aca="true" t="shared" si="111" ref="E217:J217">E216/E210*100</f>
        <v>#DIV/0!</v>
      </c>
      <c r="F217" s="30" t="e">
        <f t="shared" si="111"/>
        <v>#DIV/0!</v>
      </c>
      <c r="G217" s="30" t="e">
        <f t="shared" si="111"/>
        <v>#DIV/0!</v>
      </c>
      <c r="H217" s="30" t="e">
        <f t="shared" si="111"/>
        <v>#DIV/0!</v>
      </c>
      <c r="I217" s="30" t="e">
        <f t="shared" si="111"/>
        <v>#DIV/0!</v>
      </c>
      <c r="J217" s="30" t="e">
        <f t="shared" si="111"/>
        <v>#DIV/0!</v>
      </c>
      <c r="K217" s="30" t="s">
        <v>5</v>
      </c>
      <c r="L217" s="30" t="s">
        <v>5</v>
      </c>
    </row>
    <row r="218" spans="1:12" ht="78.75">
      <c r="A218" s="13">
        <v>203</v>
      </c>
      <c r="B218" s="26" t="s">
        <v>23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</row>
    <row r="219" spans="1:12" ht="47.25">
      <c r="A219" s="13">
        <v>204</v>
      </c>
      <c r="B219" s="26" t="s">
        <v>121</v>
      </c>
      <c r="C219" s="30">
        <f aca="true" t="shared" si="112" ref="C219:J219">C211+C212+C213+C214+C218</f>
        <v>0</v>
      </c>
      <c r="D219" s="30">
        <f t="shared" si="112"/>
        <v>0</v>
      </c>
      <c r="E219" s="30">
        <f t="shared" si="112"/>
        <v>0</v>
      </c>
      <c r="F219" s="30">
        <f t="shared" si="112"/>
        <v>0</v>
      </c>
      <c r="G219" s="30">
        <f t="shared" si="112"/>
        <v>0</v>
      </c>
      <c r="H219" s="30">
        <f t="shared" si="112"/>
        <v>0</v>
      </c>
      <c r="I219" s="30">
        <f t="shared" si="112"/>
        <v>0</v>
      </c>
      <c r="J219" s="30">
        <f t="shared" si="112"/>
        <v>0</v>
      </c>
      <c r="K219" s="30">
        <f>SUM(E219:G219)</f>
        <v>0</v>
      </c>
      <c r="L219" s="30">
        <f>SUM(E219:J219)</f>
        <v>0</v>
      </c>
    </row>
    <row r="220" spans="1:12" ht="31.5">
      <c r="A220" s="13">
        <v>205</v>
      </c>
      <c r="B220" s="26" t="s">
        <v>122</v>
      </c>
      <c r="C220" s="30" t="s">
        <v>5</v>
      </c>
      <c r="D220" s="30">
        <f aca="true" t="shared" si="113" ref="D220:L220">D210-D219</f>
        <v>0</v>
      </c>
      <c r="E220" s="30">
        <f t="shared" si="113"/>
        <v>0</v>
      </c>
      <c r="F220" s="30">
        <f t="shared" si="113"/>
        <v>0</v>
      </c>
      <c r="G220" s="30">
        <f t="shared" si="113"/>
        <v>0</v>
      </c>
      <c r="H220" s="30">
        <f t="shared" si="113"/>
        <v>0</v>
      </c>
      <c r="I220" s="30">
        <f t="shared" si="113"/>
        <v>0</v>
      </c>
      <c r="J220" s="30">
        <f t="shared" si="113"/>
        <v>0</v>
      </c>
      <c r="K220" s="30">
        <f t="shared" si="113"/>
        <v>0</v>
      </c>
      <c r="L220" s="30">
        <f t="shared" si="113"/>
        <v>0</v>
      </c>
    </row>
    <row r="221" spans="1:12" ht="63">
      <c r="A221" s="13"/>
      <c r="B221" s="31" t="s">
        <v>123</v>
      </c>
      <c r="C221" s="30"/>
      <c r="D221" s="30"/>
      <c r="E221" s="30"/>
      <c r="F221" s="30"/>
      <c r="G221" s="30"/>
      <c r="H221" s="30"/>
      <c r="I221" s="30"/>
      <c r="J221" s="30"/>
      <c r="K221" s="30"/>
      <c r="L221" s="30"/>
    </row>
    <row r="222" spans="1:12" ht="63">
      <c r="A222" s="13">
        <v>206</v>
      </c>
      <c r="B222" s="26" t="s">
        <v>27</v>
      </c>
      <c r="C222" s="30"/>
      <c r="D222" s="30"/>
      <c r="E222" s="30"/>
      <c r="F222" s="30"/>
      <c r="G222" s="30"/>
      <c r="H222" s="30"/>
      <c r="I222" s="30"/>
      <c r="J222" s="30"/>
      <c r="K222" s="30"/>
      <c r="L222" s="30"/>
    </row>
    <row r="223" spans="1:12" ht="15.75">
      <c r="A223" s="13">
        <v>207</v>
      </c>
      <c r="B223" s="29" t="s">
        <v>6</v>
      </c>
      <c r="C223" s="30"/>
      <c r="D223" s="30" t="e">
        <f aca="true" t="shared" si="114" ref="D223:J223">D222/C222*100</f>
        <v>#DIV/0!</v>
      </c>
      <c r="E223" s="30" t="e">
        <f t="shared" si="114"/>
        <v>#DIV/0!</v>
      </c>
      <c r="F223" s="30" t="e">
        <f t="shared" si="114"/>
        <v>#DIV/0!</v>
      </c>
      <c r="G223" s="30" t="e">
        <f t="shared" si="114"/>
        <v>#DIV/0!</v>
      </c>
      <c r="H223" s="30" t="e">
        <f t="shared" si="114"/>
        <v>#DIV/0!</v>
      </c>
      <c r="I223" s="30" t="e">
        <f t="shared" si="114"/>
        <v>#DIV/0!</v>
      </c>
      <c r="J223" s="30" t="e">
        <f t="shared" si="114"/>
        <v>#DIV/0!</v>
      </c>
      <c r="K223" s="16" t="s">
        <v>5</v>
      </c>
      <c r="L223" s="16" t="s">
        <v>5</v>
      </c>
    </row>
    <row r="224" spans="1:12" ht="31.5">
      <c r="A224" s="13">
        <v>208</v>
      </c>
      <c r="B224" s="26" t="s">
        <v>13</v>
      </c>
      <c r="C224" s="30" t="e">
        <f aca="true" t="shared" si="115" ref="C224:J224">C222/C$9*100</f>
        <v>#DIV/0!</v>
      </c>
      <c r="D224" s="30" t="e">
        <f t="shared" si="115"/>
        <v>#DIV/0!</v>
      </c>
      <c r="E224" s="30" t="e">
        <f t="shared" si="115"/>
        <v>#DIV/0!</v>
      </c>
      <c r="F224" s="30" t="e">
        <f t="shared" si="115"/>
        <v>#DIV/0!</v>
      </c>
      <c r="G224" s="30" t="e">
        <f t="shared" si="115"/>
        <v>#DIV/0!</v>
      </c>
      <c r="H224" s="30" t="e">
        <f t="shared" si="115"/>
        <v>#DIV/0!</v>
      </c>
      <c r="I224" s="30" t="e">
        <f t="shared" si="115"/>
        <v>#DIV/0!</v>
      </c>
      <c r="J224" s="30" t="e">
        <f t="shared" si="115"/>
        <v>#DIV/0!</v>
      </c>
      <c r="K224" s="16" t="s">
        <v>5</v>
      </c>
      <c r="L224" s="16" t="s">
        <v>5</v>
      </c>
    </row>
    <row r="225" spans="1:12" ht="94.5">
      <c r="A225" s="13">
        <v>209</v>
      </c>
      <c r="B225" s="26" t="s">
        <v>124</v>
      </c>
      <c r="C225" s="30">
        <f aca="true" t="shared" si="116" ref="C225:J225">C205*C222*12*1.342/1000000</f>
        <v>0</v>
      </c>
      <c r="D225" s="30">
        <f t="shared" si="116"/>
        <v>0</v>
      </c>
      <c r="E225" s="30">
        <f t="shared" si="116"/>
        <v>0</v>
      </c>
      <c r="F225" s="30">
        <f t="shared" si="116"/>
        <v>0</v>
      </c>
      <c r="G225" s="30">
        <f t="shared" si="116"/>
        <v>0</v>
      </c>
      <c r="H225" s="30">
        <f t="shared" si="116"/>
        <v>0</v>
      </c>
      <c r="I225" s="30">
        <f t="shared" si="116"/>
        <v>0</v>
      </c>
      <c r="J225" s="30">
        <f t="shared" si="116"/>
        <v>0</v>
      </c>
      <c r="K225" s="30">
        <f>SUM(E225:G225)</f>
        <v>0</v>
      </c>
      <c r="L225" s="30">
        <f>SUM(E225:J225)</f>
        <v>0</v>
      </c>
    </row>
    <row r="226" spans="1:12" ht="78.75">
      <c r="A226" s="13">
        <v>210</v>
      </c>
      <c r="B226" s="26" t="s">
        <v>125</v>
      </c>
      <c r="C226" s="30" t="s">
        <v>5</v>
      </c>
      <c r="D226" s="30">
        <f aca="true" t="shared" si="117" ref="D226:J226">D225-$D225</f>
        <v>0</v>
      </c>
      <c r="E226" s="30">
        <f t="shared" si="117"/>
        <v>0</v>
      </c>
      <c r="F226" s="30">
        <f t="shared" si="117"/>
        <v>0</v>
      </c>
      <c r="G226" s="30">
        <f t="shared" si="117"/>
        <v>0</v>
      </c>
      <c r="H226" s="30">
        <f t="shared" si="117"/>
        <v>0</v>
      </c>
      <c r="I226" s="30">
        <f t="shared" si="117"/>
        <v>0</v>
      </c>
      <c r="J226" s="30">
        <f t="shared" si="117"/>
        <v>0</v>
      </c>
      <c r="K226" s="30">
        <f>SUM(E226:G226)</f>
        <v>0</v>
      </c>
      <c r="L226" s="30">
        <f>SUM(E226:J226)</f>
        <v>0</v>
      </c>
    </row>
    <row r="227" spans="1:12" ht="15.75">
      <c r="A227" s="13">
        <v>211</v>
      </c>
      <c r="B227" s="26" t="s">
        <v>126</v>
      </c>
      <c r="C227" s="30" t="s">
        <v>5</v>
      </c>
      <c r="D227" s="30">
        <f aca="true" t="shared" si="118" ref="D227:J227">D226-D219</f>
        <v>0</v>
      </c>
      <c r="E227" s="30">
        <f t="shared" si="118"/>
        <v>0</v>
      </c>
      <c r="F227" s="30">
        <f t="shared" si="118"/>
        <v>0</v>
      </c>
      <c r="G227" s="30">
        <f t="shared" si="118"/>
        <v>0</v>
      </c>
      <c r="H227" s="30">
        <f t="shared" si="118"/>
        <v>0</v>
      </c>
      <c r="I227" s="30">
        <f t="shared" si="118"/>
        <v>0</v>
      </c>
      <c r="J227" s="30">
        <f t="shared" si="118"/>
        <v>0</v>
      </c>
      <c r="K227" s="30">
        <f>SUM(E227:G227)</f>
        <v>0</v>
      </c>
      <c r="L227" s="30">
        <f>SUM(E227:J227)</f>
        <v>0</v>
      </c>
    </row>
    <row r="228" spans="1:12" ht="47.25">
      <c r="A228" s="13">
        <v>212</v>
      </c>
      <c r="B228" s="32" t="s">
        <v>127</v>
      </c>
      <c r="C228" s="24">
        <v>2011</v>
      </c>
      <c r="D228" s="24">
        <v>2012</v>
      </c>
      <c r="E228" s="24">
        <v>2013</v>
      </c>
      <c r="F228" s="24">
        <v>2014</v>
      </c>
      <c r="G228" s="24">
        <v>2015</v>
      </c>
      <c r="H228" s="24">
        <v>2016</v>
      </c>
      <c r="I228" s="24">
        <v>2017</v>
      </c>
      <c r="J228" s="24">
        <v>2018</v>
      </c>
      <c r="K228" s="24" t="s">
        <v>2</v>
      </c>
      <c r="L228" s="24" t="s">
        <v>3</v>
      </c>
    </row>
    <row r="229" spans="1:14" ht="15.75">
      <c r="A229" s="13">
        <v>213</v>
      </c>
      <c r="B229" s="26" t="s">
        <v>11</v>
      </c>
      <c r="C229" s="27"/>
      <c r="D229" s="27"/>
      <c r="E229" s="27"/>
      <c r="F229" s="27"/>
      <c r="G229" s="27"/>
      <c r="H229" s="27"/>
      <c r="I229" s="27"/>
      <c r="J229" s="27"/>
      <c r="K229" s="18"/>
      <c r="L229" s="18"/>
      <c r="M229" s="4"/>
      <c r="N229" s="4"/>
    </row>
    <row r="230" spans="1:14" ht="63">
      <c r="A230" s="13">
        <v>214</v>
      </c>
      <c r="B230" s="26" t="s">
        <v>12</v>
      </c>
      <c r="C230" s="27"/>
      <c r="D230" s="28"/>
      <c r="E230" s="28"/>
      <c r="F230" s="28"/>
      <c r="G230" s="28"/>
      <c r="H230" s="28"/>
      <c r="I230" s="28"/>
      <c r="J230" s="28"/>
      <c r="K230" s="18"/>
      <c r="L230" s="18"/>
      <c r="M230" s="4"/>
      <c r="N230" s="4"/>
    </row>
    <row r="231" spans="1:14" ht="15.75">
      <c r="A231" s="13">
        <v>215</v>
      </c>
      <c r="B231" s="29" t="s">
        <v>6</v>
      </c>
      <c r="C231" s="18" t="s">
        <v>7</v>
      </c>
      <c r="D231" s="19" t="e">
        <f aca="true" t="shared" si="119" ref="D231:J231">D230/C230*100</f>
        <v>#DIV/0!</v>
      </c>
      <c r="E231" s="19" t="e">
        <f t="shared" si="119"/>
        <v>#DIV/0!</v>
      </c>
      <c r="F231" s="19" t="e">
        <f t="shared" si="119"/>
        <v>#DIV/0!</v>
      </c>
      <c r="G231" s="19" t="e">
        <f t="shared" si="119"/>
        <v>#DIV/0!</v>
      </c>
      <c r="H231" s="19" t="e">
        <f t="shared" si="119"/>
        <v>#DIV/0!</v>
      </c>
      <c r="I231" s="19" t="e">
        <f t="shared" si="119"/>
        <v>#DIV/0!</v>
      </c>
      <c r="J231" s="19" t="e">
        <f t="shared" si="119"/>
        <v>#DIV/0!</v>
      </c>
      <c r="K231" s="16" t="s">
        <v>5</v>
      </c>
      <c r="L231" s="16" t="s">
        <v>5</v>
      </c>
      <c r="M231" s="4"/>
      <c r="N231" s="4"/>
    </row>
    <row r="232" spans="1:14" ht="31.5">
      <c r="A232" s="13">
        <v>216</v>
      </c>
      <c r="B232" s="26" t="s">
        <v>13</v>
      </c>
      <c r="C232" s="28" t="e">
        <f aca="true" t="shared" si="120" ref="C232:J232">C230/C$9*100</f>
        <v>#DIV/0!</v>
      </c>
      <c r="D232" s="28" t="e">
        <f t="shared" si="120"/>
        <v>#DIV/0!</v>
      </c>
      <c r="E232" s="28" t="e">
        <f t="shared" si="120"/>
        <v>#DIV/0!</v>
      </c>
      <c r="F232" s="28" t="e">
        <f t="shared" si="120"/>
        <v>#DIV/0!</v>
      </c>
      <c r="G232" s="28" t="e">
        <f t="shared" si="120"/>
        <v>#DIV/0!</v>
      </c>
      <c r="H232" s="28" t="e">
        <f t="shared" si="120"/>
        <v>#DIV/0!</v>
      </c>
      <c r="I232" s="28" t="e">
        <f t="shared" si="120"/>
        <v>#DIV/0!</v>
      </c>
      <c r="J232" s="28" t="e">
        <f t="shared" si="120"/>
        <v>#DIV/0!</v>
      </c>
      <c r="K232" s="16" t="s">
        <v>5</v>
      </c>
      <c r="L232" s="16" t="s">
        <v>5</v>
      </c>
      <c r="M232" s="4"/>
      <c r="N232" s="4"/>
    </row>
    <row r="233" spans="1:14" ht="126">
      <c r="A233" s="13">
        <v>217</v>
      </c>
      <c r="B233" s="26" t="s">
        <v>128</v>
      </c>
      <c r="C233" s="30">
        <f>C229*C230*12*1.342/1000000</f>
        <v>0</v>
      </c>
      <c r="D233" s="30">
        <f aca="true" t="shared" si="121" ref="D233:J233">D229*D230*12*1.302/1000000</f>
        <v>0</v>
      </c>
      <c r="E233" s="30">
        <f t="shared" si="121"/>
        <v>0</v>
      </c>
      <c r="F233" s="30">
        <f t="shared" si="121"/>
        <v>0</v>
      </c>
      <c r="G233" s="30">
        <f t="shared" si="121"/>
        <v>0</v>
      </c>
      <c r="H233" s="30">
        <f t="shared" si="121"/>
        <v>0</v>
      </c>
      <c r="I233" s="30">
        <f t="shared" si="121"/>
        <v>0</v>
      </c>
      <c r="J233" s="30">
        <f t="shared" si="121"/>
        <v>0</v>
      </c>
      <c r="K233" s="30">
        <f>SUM(E233:G233)</f>
        <v>0</v>
      </c>
      <c r="L233" s="30">
        <f>SUM(E233:J233)</f>
        <v>0</v>
      </c>
      <c r="M233" s="4"/>
      <c r="N233" s="4"/>
    </row>
    <row r="234" spans="1:12" ht="78.75">
      <c r="A234" s="13">
        <v>218</v>
      </c>
      <c r="B234" s="26" t="s">
        <v>129</v>
      </c>
      <c r="C234" s="16" t="s">
        <v>5</v>
      </c>
      <c r="D234" s="30">
        <f aca="true" t="shared" si="122" ref="D234:J234">D233-$D233</f>
        <v>0</v>
      </c>
      <c r="E234" s="30">
        <f t="shared" si="122"/>
        <v>0</v>
      </c>
      <c r="F234" s="30">
        <f t="shared" si="122"/>
        <v>0</v>
      </c>
      <c r="G234" s="30">
        <f t="shared" si="122"/>
        <v>0</v>
      </c>
      <c r="H234" s="30">
        <f t="shared" si="122"/>
        <v>0</v>
      </c>
      <c r="I234" s="30">
        <f t="shared" si="122"/>
        <v>0</v>
      </c>
      <c r="J234" s="30">
        <f t="shared" si="122"/>
        <v>0</v>
      </c>
      <c r="K234" s="30">
        <f>SUM(E234:G234)</f>
        <v>0</v>
      </c>
      <c r="L234" s="30">
        <f>SUM(E234:J234)</f>
        <v>0</v>
      </c>
    </row>
    <row r="235" spans="1:14" ht="110.25">
      <c r="A235" s="13">
        <v>219</v>
      </c>
      <c r="B235" s="26" t="s">
        <v>16</v>
      </c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4"/>
      <c r="N235" s="4"/>
    </row>
    <row r="236" spans="1:12" ht="63">
      <c r="A236" s="13">
        <v>220</v>
      </c>
      <c r="B236" s="26" t="s">
        <v>17</v>
      </c>
      <c r="C236" s="30"/>
      <c r="D236" s="30"/>
      <c r="E236" s="30"/>
      <c r="F236" s="30"/>
      <c r="G236" s="30"/>
      <c r="H236" s="30"/>
      <c r="I236" s="30"/>
      <c r="J236" s="30"/>
      <c r="K236" s="30"/>
      <c r="L236" s="30"/>
    </row>
    <row r="237" spans="1:12" ht="78.75">
      <c r="A237" s="13">
        <v>221</v>
      </c>
      <c r="B237" s="26" t="s">
        <v>18</v>
      </c>
      <c r="C237" s="30"/>
      <c r="D237" s="30"/>
      <c r="E237" s="30"/>
      <c r="F237" s="30"/>
      <c r="G237" s="30"/>
      <c r="H237" s="30"/>
      <c r="I237" s="30"/>
      <c r="J237" s="30"/>
      <c r="K237" s="30"/>
      <c r="L237" s="30"/>
    </row>
    <row r="238" spans="1:12" ht="94.5">
      <c r="A238" s="13">
        <v>222</v>
      </c>
      <c r="B238" s="26" t="s">
        <v>19</v>
      </c>
      <c r="C238" s="30"/>
      <c r="D238" s="30"/>
      <c r="E238" s="30"/>
      <c r="F238" s="30"/>
      <c r="G238" s="30"/>
      <c r="H238" s="30"/>
      <c r="I238" s="30"/>
      <c r="J238" s="30"/>
      <c r="K238" s="30"/>
      <c r="L238" s="30"/>
    </row>
    <row r="239" spans="1:12" ht="78.75">
      <c r="A239" s="13">
        <v>223</v>
      </c>
      <c r="B239" s="26" t="s">
        <v>130</v>
      </c>
      <c r="C239" s="30" t="s">
        <v>5</v>
      </c>
      <c r="D239" s="30" t="s">
        <v>5</v>
      </c>
      <c r="E239" s="30">
        <f>IF(E229&lt;$D229,E230*($D229-E229)*12*1.302/1000000,0)</f>
        <v>0</v>
      </c>
      <c r="F239" s="30">
        <f>IF(F229&lt;$D229,F230*($D229-F229)*12*1.302/1000000,0)</f>
        <v>0</v>
      </c>
      <c r="G239" s="30">
        <f>IF(G229&lt;$D229,G230*($D229-G229)*12*1.302/1000000,0)</f>
        <v>0</v>
      </c>
      <c r="H239" s="30">
        <f>IF(H229&lt;$D229,H230*($D229-H229)*12*1.302/1000000,0)</f>
        <v>0</v>
      </c>
      <c r="I239" s="30">
        <f>IF(I229&lt;$D229,I230*($D229-I229)*12*1.302/1000000,0)</f>
        <v>0</v>
      </c>
      <c r="J239" s="30">
        <f>IF(J229&lt;$D229,J230*($D229-J229)*12*1.302/1000000,0)</f>
        <v>0</v>
      </c>
      <c r="K239" s="30">
        <f>SUM(E239:G239)</f>
        <v>0</v>
      </c>
      <c r="L239" s="30">
        <f>SUM(E239:J239)</f>
        <v>0</v>
      </c>
    </row>
    <row r="240" spans="1:12" ht="31.5">
      <c r="A240" s="13">
        <v>224</v>
      </c>
      <c r="B240" s="26" t="s">
        <v>131</v>
      </c>
      <c r="C240" s="30" t="s">
        <v>5</v>
      </c>
      <c r="D240" s="30" t="s">
        <v>5</v>
      </c>
      <c r="E240" s="30">
        <f aca="true" t="shared" si="123" ref="E240:J240">E238+E239</f>
        <v>0</v>
      </c>
      <c r="F240" s="30">
        <f t="shared" si="123"/>
        <v>0</v>
      </c>
      <c r="G240" s="30">
        <f t="shared" si="123"/>
        <v>0</v>
      </c>
      <c r="H240" s="30">
        <f t="shared" si="123"/>
        <v>0</v>
      </c>
      <c r="I240" s="30">
        <f t="shared" si="123"/>
        <v>0</v>
      </c>
      <c r="J240" s="30">
        <f t="shared" si="123"/>
        <v>0</v>
      </c>
      <c r="K240" s="30">
        <f>SUM(E240:G240)</f>
        <v>0</v>
      </c>
      <c r="L240" s="30">
        <f>SUM(E240:J240)</f>
        <v>0</v>
      </c>
    </row>
    <row r="241" spans="1:12" ht="47.25">
      <c r="A241" s="13">
        <v>225</v>
      </c>
      <c r="B241" s="26" t="s">
        <v>132</v>
      </c>
      <c r="C241" s="30" t="s">
        <v>5</v>
      </c>
      <c r="D241" s="30" t="s">
        <v>5</v>
      </c>
      <c r="E241" s="30" t="e">
        <f aca="true" t="shared" si="124" ref="E241:J241">E240/E234*100</f>
        <v>#DIV/0!</v>
      </c>
      <c r="F241" s="30" t="e">
        <f t="shared" si="124"/>
        <v>#DIV/0!</v>
      </c>
      <c r="G241" s="30" t="e">
        <f t="shared" si="124"/>
        <v>#DIV/0!</v>
      </c>
      <c r="H241" s="30" t="e">
        <f t="shared" si="124"/>
        <v>#DIV/0!</v>
      </c>
      <c r="I241" s="30" t="e">
        <f t="shared" si="124"/>
        <v>#DIV/0!</v>
      </c>
      <c r="J241" s="30" t="e">
        <f t="shared" si="124"/>
        <v>#DIV/0!</v>
      </c>
      <c r="K241" s="30" t="s">
        <v>5</v>
      </c>
      <c r="L241" s="30" t="s">
        <v>5</v>
      </c>
    </row>
    <row r="242" spans="1:12" ht="78.75">
      <c r="A242" s="13">
        <v>226</v>
      </c>
      <c r="B242" s="26" t="s">
        <v>23</v>
      </c>
      <c r="C242" s="30"/>
      <c r="D242" s="30"/>
      <c r="E242" s="30"/>
      <c r="F242" s="30"/>
      <c r="G242" s="30"/>
      <c r="H242" s="30"/>
      <c r="I242" s="30"/>
      <c r="J242" s="30"/>
      <c r="K242" s="30"/>
      <c r="L242" s="30"/>
    </row>
    <row r="243" spans="1:12" ht="47.25">
      <c r="A243" s="13">
        <v>227</v>
      </c>
      <c r="B243" s="26" t="s">
        <v>133</v>
      </c>
      <c r="C243" s="30">
        <f aca="true" t="shared" si="125" ref="C243:J243">C235+C236+C237+C238+C242</f>
        <v>0</v>
      </c>
      <c r="D243" s="30">
        <f t="shared" si="125"/>
        <v>0</v>
      </c>
      <c r="E243" s="30">
        <f t="shared" si="125"/>
        <v>0</v>
      </c>
      <c r="F243" s="30">
        <f t="shared" si="125"/>
        <v>0</v>
      </c>
      <c r="G243" s="30">
        <f t="shared" si="125"/>
        <v>0</v>
      </c>
      <c r="H243" s="30">
        <f t="shared" si="125"/>
        <v>0</v>
      </c>
      <c r="I243" s="30">
        <f t="shared" si="125"/>
        <v>0</v>
      </c>
      <c r="J243" s="30">
        <f t="shared" si="125"/>
        <v>0</v>
      </c>
      <c r="K243" s="30">
        <f>SUM(E243:G243)</f>
        <v>0</v>
      </c>
      <c r="L243" s="30">
        <f>SUM(E243:J243)</f>
        <v>0</v>
      </c>
    </row>
    <row r="244" spans="1:12" ht="31.5">
      <c r="A244" s="13">
        <v>228</v>
      </c>
      <c r="B244" s="26" t="s">
        <v>134</v>
      </c>
      <c r="C244" s="30" t="s">
        <v>5</v>
      </c>
      <c r="D244" s="30">
        <f aca="true" t="shared" si="126" ref="D244:L244">D234-D243</f>
        <v>0</v>
      </c>
      <c r="E244" s="30">
        <f t="shared" si="126"/>
        <v>0</v>
      </c>
      <c r="F244" s="30">
        <f t="shared" si="126"/>
        <v>0</v>
      </c>
      <c r="G244" s="30">
        <f t="shared" si="126"/>
        <v>0</v>
      </c>
      <c r="H244" s="30">
        <f t="shared" si="126"/>
        <v>0</v>
      </c>
      <c r="I244" s="30">
        <f t="shared" si="126"/>
        <v>0</v>
      </c>
      <c r="J244" s="30">
        <f t="shared" si="126"/>
        <v>0</v>
      </c>
      <c r="K244" s="30">
        <f t="shared" si="126"/>
        <v>0</v>
      </c>
      <c r="L244" s="30">
        <f t="shared" si="126"/>
        <v>0</v>
      </c>
    </row>
    <row r="245" spans="1:12" ht="63">
      <c r="A245" s="13"/>
      <c r="B245" s="31" t="s">
        <v>135</v>
      </c>
      <c r="C245" s="30"/>
      <c r="D245" s="30"/>
      <c r="E245" s="30"/>
      <c r="F245" s="30"/>
      <c r="G245" s="30"/>
      <c r="H245" s="30"/>
      <c r="I245" s="30"/>
      <c r="J245" s="30"/>
      <c r="K245" s="30"/>
      <c r="L245" s="30"/>
    </row>
    <row r="246" spans="1:12" ht="63">
      <c r="A246" s="13">
        <v>229</v>
      </c>
      <c r="B246" s="26" t="s">
        <v>27</v>
      </c>
      <c r="C246" s="30"/>
      <c r="D246" s="30"/>
      <c r="E246" s="30"/>
      <c r="F246" s="30"/>
      <c r="G246" s="30"/>
      <c r="H246" s="30"/>
      <c r="I246" s="30"/>
      <c r="J246" s="30"/>
      <c r="K246" s="30"/>
      <c r="L246" s="30"/>
    </row>
    <row r="247" spans="1:12" ht="15.75">
      <c r="A247" s="13">
        <v>230</v>
      </c>
      <c r="B247" s="29" t="s">
        <v>6</v>
      </c>
      <c r="C247" s="30"/>
      <c r="D247" s="30" t="e">
        <f aca="true" t="shared" si="127" ref="D247:J247">D246/C246*100</f>
        <v>#DIV/0!</v>
      </c>
      <c r="E247" s="30" t="e">
        <f t="shared" si="127"/>
        <v>#DIV/0!</v>
      </c>
      <c r="F247" s="30" t="e">
        <f t="shared" si="127"/>
        <v>#DIV/0!</v>
      </c>
      <c r="G247" s="30" t="e">
        <f t="shared" si="127"/>
        <v>#DIV/0!</v>
      </c>
      <c r="H247" s="30" t="e">
        <f t="shared" si="127"/>
        <v>#DIV/0!</v>
      </c>
      <c r="I247" s="30" t="e">
        <f t="shared" si="127"/>
        <v>#DIV/0!</v>
      </c>
      <c r="J247" s="30" t="e">
        <f t="shared" si="127"/>
        <v>#DIV/0!</v>
      </c>
      <c r="K247" s="16" t="s">
        <v>5</v>
      </c>
      <c r="L247" s="16" t="s">
        <v>5</v>
      </c>
    </row>
    <row r="248" spans="1:12" ht="31.5">
      <c r="A248" s="13">
        <v>231</v>
      </c>
      <c r="B248" s="26" t="s">
        <v>13</v>
      </c>
      <c r="C248" s="30" t="e">
        <f aca="true" t="shared" si="128" ref="C248:J248">C246/C$9*100</f>
        <v>#DIV/0!</v>
      </c>
      <c r="D248" s="30" t="e">
        <f t="shared" si="128"/>
        <v>#DIV/0!</v>
      </c>
      <c r="E248" s="30" t="e">
        <f t="shared" si="128"/>
        <v>#DIV/0!</v>
      </c>
      <c r="F248" s="30" t="e">
        <f t="shared" si="128"/>
        <v>#DIV/0!</v>
      </c>
      <c r="G248" s="30" t="e">
        <f t="shared" si="128"/>
        <v>#DIV/0!</v>
      </c>
      <c r="H248" s="30" t="e">
        <f t="shared" si="128"/>
        <v>#DIV/0!</v>
      </c>
      <c r="I248" s="30" t="e">
        <f t="shared" si="128"/>
        <v>#DIV/0!</v>
      </c>
      <c r="J248" s="30" t="e">
        <f t="shared" si="128"/>
        <v>#DIV/0!</v>
      </c>
      <c r="K248" s="16" t="s">
        <v>5</v>
      </c>
      <c r="L248" s="16" t="s">
        <v>5</v>
      </c>
    </row>
    <row r="249" spans="1:12" ht="94.5">
      <c r="A249" s="13">
        <v>232</v>
      </c>
      <c r="B249" s="26" t="s">
        <v>136</v>
      </c>
      <c r="C249" s="30">
        <f aca="true" t="shared" si="129" ref="C249:J249">C229*C246*12*1.342/1000000</f>
        <v>0</v>
      </c>
      <c r="D249" s="30">
        <f t="shared" si="129"/>
        <v>0</v>
      </c>
      <c r="E249" s="30">
        <f t="shared" si="129"/>
        <v>0</v>
      </c>
      <c r="F249" s="30">
        <f t="shared" si="129"/>
        <v>0</v>
      </c>
      <c r="G249" s="30">
        <f t="shared" si="129"/>
        <v>0</v>
      </c>
      <c r="H249" s="30">
        <f t="shared" si="129"/>
        <v>0</v>
      </c>
      <c r="I249" s="30">
        <f t="shared" si="129"/>
        <v>0</v>
      </c>
      <c r="J249" s="30">
        <f t="shared" si="129"/>
        <v>0</v>
      </c>
      <c r="K249" s="30">
        <f>SUM(E249:G249)</f>
        <v>0</v>
      </c>
      <c r="L249" s="30">
        <f>SUM(E249:J249)</f>
        <v>0</v>
      </c>
    </row>
    <row r="250" spans="1:12" ht="78.75">
      <c r="A250" s="13">
        <v>233</v>
      </c>
      <c r="B250" s="26" t="s">
        <v>137</v>
      </c>
      <c r="C250" s="30" t="s">
        <v>5</v>
      </c>
      <c r="D250" s="30">
        <f aca="true" t="shared" si="130" ref="D250:J250">D249-$D249</f>
        <v>0</v>
      </c>
      <c r="E250" s="30">
        <f t="shared" si="130"/>
        <v>0</v>
      </c>
      <c r="F250" s="30">
        <f t="shared" si="130"/>
        <v>0</v>
      </c>
      <c r="G250" s="30">
        <f t="shared" si="130"/>
        <v>0</v>
      </c>
      <c r="H250" s="30">
        <f t="shared" si="130"/>
        <v>0</v>
      </c>
      <c r="I250" s="30">
        <f t="shared" si="130"/>
        <v>0</v>
      </c>
      <c r="J250" s="30">
        <f t="shared" si="130"/>
        <v>0</v>
      </c>
      <c r="K250" s="30">
        <f>SUM(E250:G250)</f>
        <v>0</v>
      </c>
      <c r="L250" s="30">
        <f>SUM(E250:J250)</f>
        <v>0</v>
      </c>
    </row>
    <row r="251" spans="1:12" ht="15.75">
      <c r="A251" s="13">
        <v>234</v>
      </c>
      <c r="B251" s="26" t="s">
        <v>138</v>
      </c>
      <c r="C251" s="30" t="s">
        <v>5</v>
      </c>
      <c r="D251" s="30">
        <f aca="true" t="shared" si="131" ref="D251:J251">D250-D243</f>
        <v>0</v>
      </c>
      <c r="E251" s="30">
        <f t="shared" si="131"/>
        <v>0</v>
      </c>
      <c r="F251" s="30">
        <f t="shared" si="131"/>
        <v>0</v>
      </c>
      <c r="G251" s="30">
        <f t="shared" si="131"/>
        <v>0</v>
      </c>
      <c r="H251" s="30">
        <f t="shared" si="131"/>
        <v>0</v>
      </c>
      <c r="I251" s="30">
        <f t="shared" si="131"/>
        <v>0</v>
      </c>
      <c r="J251" s="30">
        <f t="shared" si="131"/>
        <v>0</v>
      </c>
      <c r="K251" s="30">
        <f>SUM(E251:G251)</f>
        <v>0</v>
      </c>
      <c r="L251" s="30">
        <f>SUM(E251:J251)</f>
        <v>0</v>
      </c>
    </row>
    <row r="252" spans="1:12" ht="31.5">
      <c r="A252" s="13">
        <v>235</v>
      </c>
      <c r="B252" s="32" t="s">
        <v>139</v>
      </c>
      <c r="C252" s="24">
        <v>2011</v>
      </c>
      <c r="D252" s="24">
        <v>2012</v>
      </c>
      <c r="E252" s="24">
        <v>2013</v>
      </c>
      <c r="F252" s="24">
        <v>2014</v>
      </c>
      <c r="G252" s="24">
        <v>2015</v>
      </c>
      <c r="H252" s="24">
        <v>2016</v>
      </c>
      <c r="I252" s="24">
        <v>2017</v>
      </c>
      <c r="J252" s="24">
        <v>2018</v>
      </c>
      <c r="K252" s="24" t="s">
        <v>2</v>
      </c>
      <c r="L252" s="24" t="s">
        <v>3</v>
      </c>
    </row>
    <row r="253" spans="1:14" ht="15.75">
      <c r="A253" s="13">
        <v>236</v>
      </c>
      <c r="B253" s="26" t="s">
        <v>11</v>
      </c>
      <c r="C253" s="27"/>
      <c r="D253" s="27"/>
      <c r="E253" s="27"/>
      <c r="F253" s="27"/>
      <c r="G253" s="27"/>
      <c r="H253" s="27"/>
      <c r="I253" s="27"/>
      <c r="J253" s="27"/>
      <c r="K253" s="18"/>
      <c r="L253" s="18"/>
      <c r="M253" s="4"/>
      <c r="N253" s="4"/>
    </row>
    <row r="254" spans="1:14" ht="63">
      <c r="A254" s="13">
        <v>237</v>
      </c>
      <c r="B254" s="26" t="s">
        <v>12</v>
      </c>
      <c r="C254" s="27"/>
      <c r="D254" s="28"/>
      <c r="E254" s="28"/>
      <c r="F254" s="28"/>
      <c r="G254" s="28"/>
      <c r="H254" s="28"/>
      <c r="I254" s="28"/>
      <c r="J254" s="28"/>
      <c r="K254" s="18"/>
      <c r="L254" s="18"/>
      <c r="M254" s="4"/>
      <c r="N254" s="4"/>
    </row>
    <row r="255" spans="1:14" ht="15.75">
      <c r="A255" s="13">
        <v>238</v>
      </c>
      <c r="B255" s="29" t="s">
        <v>6</v>
      </c>
      <c r="C255" s="18" t="s">
        <v>7</v>
      </c>
      <c r="D255" s="19" t="e">
        <f aca="true" t="shared" si="132" ref="D255:J255">D254/C254*100</f>
        <v>#DIV/0!</v>
      </c>
      <c r="E255" s="19" t="e">
        <f t="shared" si="132"/>
        <v>#DIV/0!</v>
      </c>
      <c r="F255" s="19" t="e">
        <f t="shared" si="132"/>
        <v>#DIV/0!</v>
      </c>
      <c r="G255" s="19" t="e">
        <f t="shared" si="132"/>
        <v>#DIV/0!</v>
      </c>
      <c r="H255" s="19" t="e">
        <f t="shared" si="132"/>
        <v>#DIV/0!</v>
      </c>
      <c r="I255" s="19" t="e">
        <f t="shared" si="132"/>
        <v>#DIV/0!</v>
      </c>
      <c r="J255" s="19" t="e">
        <f t="shared" si="132"/>
        <v>#DIV/0!</v>
      </c>
      <c r="K255" s="16" t="s">
        <v>5</v>
      </c>
      <c r="L255" s="16" t="s">
        <v>5</v>
      </c>
      <c r="M255" s="4"/>
      <c r="N255" s="4"/>
    </row>
    <row r="256" spans="1:14" ht="31.5">
      <c r="A256" s="13">
        <v>239</v>
      </c>
      <c r="B256" s="26" t="s">
        <v>13</v>
      </c>
      <c r="C256" s="28" t="e">
        <f aca="true" t="shared" si="133" ref="C256:J256">C254/C$9*100</f>
        <v>#DIV/0!</v>
      </c>
      <c r="D256" s="28" t="e">
        <f t="shared" si="133"/>
        <v>#DIV/0!</v>
      </c>
      <c r="E256" s="28" t="e">
        <f t="shared" si="133"/>
        <v>#DIV/0!</v>
      </c>
      <c r="F256" s="28" t="e">
        <f t="shared" si="133"/>
        <v>#DIV/0!</v>
      </c>
      <c r="G256" s="28" t="e">
        <f t="shared" si="133"/>
        <v>#DIV/0!</v>
      </c>
      <c r="H256" s="28" t="e">
        <f t="shared" si="133"/>
        <v>#DIV/0!</v>
      </c>
      <c r="I256" s="28" t="e">
        <f t="shared" si="133"/>
        <v>#DIV/0!</v>
      </c>
      <c r="J256" s="28" t="e">
        <f t="shared" si="133"/>
        <v>#DIV/0!</v>
      </c>
      <c r="K256" s="16" t="s">
        <v>5</v>
      </c>
      <c r="L256" s="16" t="s">
        <v>5</v>
      </c>
      <c r="M256" s="4"/>
      <c r="N256" s="4"/>
    </row>
    <row r="257" spans="1:14" ht="126">
      <c r="A257" s="13">
        <v>240</v>
      </c>
      <c r="B257" s="26" t="s">
        <v>140</v>
      </c>
      <c r="C257" s="30">
        <f>C253*C254*12*1.342/1000000</f>
        <v>0</v>
      </c>
      <c r="D257" s="30">
        <f aca="true" t="shared" si="134" ref="D257:J257">D253*D254*12*1.302/1000000</f>
        <v>0</v>
      </c>
      <c r="E257" s="30">
        <f t="shared" si="134"/>
        <v>0</v>
      </c>
      <c r="F257" s="30">
        <f t="shared" si="134"/>
        <v>0</v>
      </c>
      <c r="G257" s="30">
        <f t="shared" si="134"/>
        <v>0</v>
      </c>
      <c r="H257" s="30">
        <f t="shared" si="134"/>
        <v>0</v>
      </c>
      <c r="I257" s="30">
        <f t="shared" si="134"/>
        <v>0</v>
      </c>
      <c r="J257" s="30">
        <f t="shared" si="134"/>
        <v>0</v>
      </c>
      <c r="K257" s="30">
        <f>SUM(E257:G257)</f>
        <v>0</v>
      </c>
      <c r="L257" s="30">
        <f>SUM(E257:J257)</f>
        <v>0</v>
      </c>
      <c r="M257" s="4"/>
      <c r="N257" s="4"/>
    </row>
    <row r="258" spans="1:12" ht="78.75">
      <c r="A258" s="13">
        <v>241</v>
      </c>
      <c r="B258" s="26" t="s">
        <v>141</v>
      </c>
      <c r="C258" s="16" t="s">
        <v>5</v>
      </c>
      <c r="D258" s="30">
        <f aca="true" t="shared" si="135" ref="D258:J258">D257-$D257</f>
        <v>0</v>
      </c>
      <c r="E258" s="30">
        <f t="shared" si="135"/>
        <v>0</v>
      </c>
      <c r="F258" s="30">
        <f t="shared" si="135"/>
        <v>0</v>
      </c>
      <c r="G258" s="30">
        <f t="shared" si="135"/>
        <v>0</v>
      </c>
      <c r="H258" s="30">
        <f t="shared" si="135"/>
        <v>0</v>
      </c>
      <c r="I258" s="30">
        <f t="shared" si="135"/>
        <v>0</v>
      </c>
      <c r="J258" s="30">
        <f t="shared" si="135"/>
        <v>0</v>
      </c>
      <c r="K258" s="30">
        <f>SUM(E258:G258)</f>
        <v>0</v>
      </c>
      <c r="L258" s="30">
        <f>SUM(E258:J258)</f>
        <v>0</v>
      </c>
    </row>
    <row r="259" spans="1:14" ht="110.25">
      <c r="A259" s="13">
        <v>242</v>
      </c>
      <c r="B259" s="26" t="s">
        <v>16</v>
      </c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4"/>
      <c r="N259" s="4"/>
    </row>
    <row r="260" spans="1:12" ht="63">
      <c r="A260" s="13">
        <v>243</v>
      </c>
      <c r="B260" s="26" t="s">
        <v>17</v>
      </c>
      <c r="C260" s="30"/>
      <c r="D260" s="30"/>
      <c r="E260" s="30"/>
      <c r="F260" s="30"/>
      <c r="G260" s="30"/>
      <c r="H260" s="30"/>
      <c r="I260" s="30"/>
      <c r="J260" s="30"/>
      <c r="K260" s="30"/>
      <c r="L260" s="30"/>
    </row>
    <row r="261" spans="1:12" ht="78.75">
      <c r="A261" s="13">
        <v>244</v>
      </c>
      <c r="B261" s="26" t="s">
        <v>18</v>
      </c>
      <c r="C261" s="30"/>
      <c r="D261" s="30"/>
      <c r="E261" s="30"/>
      <c r="F261" s="30"/>
      <c r="G261" s="30"/>
      <c r="H261" s="30"/>
      <c r="I261" s="30"/>
      <c r="J261" s="30"/>
      <c r="K261" s="30"/>
      <c r="L261" s="30"/>
    </row>
    <row r="262" spans="1:12" ht="94.5">
      <c r="A262" s="13">
        <v>245</v>
      </c>
      <c r="B262" s="26" t="s">
        <v>19</v>
      </c>
      <c r="C262" s="30"/>
      <c r="D262" s="30"/>
      <c r="E262" s="30"/>
      <c r="F262" s="30"/>
      <c r="G262" s="30"/>
      <c r="H262" s="30"/>
      <c r="I262" s="30"/>
      <c r="J262" s="30"/>
      <c r="K262" s="30"/>
      <c r="L262" s="30"/>
    </row>
    <row r="263" spans="1:12" ht="78.75">
      <c r="A263" s="13">
        <v>246</v>
      </c>
      <c r="B263" s="26" t="s">
        <v>142</v>
      </c>
      <c r="C263" s="30" t="s">
        <v>5</v>
      </c>
      <c r="D263" s="30" t="s">
        <v>5</v>
      </c>
      <c r="E263" s="30">
        <f>IF(E253&lt;$D253,E254*($D253-E253)*12*1.302/1000000,0)</f>
        <v>0</v>
      </c>
      <c r="F263" s="30">
        <f>IF(F253&lt;$D253,F254*($D253-F253)*12*1.302/1000000,0)</f>
        <v>0</v>
      </c>
      <c r="G263" s="30">
        <f>IF(G253&lt;$D253,G254*($D253-G253)*12*1.302/1000000,0)</f>
        <v>0</v>
      </c>
      <c r="H263" s="30">
        <f>IF(H253&lt;$D253,H254*($D253-H253)*12*1.302/1000000,0)</f>
        <v>0</v>
      </c>
      <c r="I263" s="30">
        <f>IF(I253&lt;$D253,I254*($D253-I253)*12*1.302/1000000,0)</f>
        <v>0</v>
      </c>
      <c r="J263" s="30">
        <f>IF(J253&lt;$D253,J254*($D253-J253)*12*1.302/1000000,0)</f>
        <v>0</v>
      </c>
      <c r="K263" s="30">
        <f>SUM(E263:G263)</f>
        <v>0</v>
      </c>
      <c r="L263" s="30">
        <f>SUM(E263:J263)</f>
        <v>0</v>
      </c>
    </row>
    <row r="264" spans="1:12" ht="31.5">
      <c r="A264" s="13">
        <v>247</v>
      </c>
      <c r="B264" s="26" t="s">
        <v>143</v>
      </c>
      <c r="C264" s="30" t="s">
        <v>5</v>
      </c>
      <c r="D264" s="30" t="s">
        <v>5</v>
      </c>
      <c r="E264" s="30">
        <f aca="true" t="shared" si="136" ref="E264:J264">E262+E263</f>
        <v>0</v>
      </c>
      <c r="F264" s="30">
        <f t="shared" si="136"/>
        <v>0</v>
      </c>
      <c r="G264" s="30">
        <f t="shared" si="136"/>
        <v>0</v>
      </c>
      <c r="H264" s="30">
        <f t="shared" si="136"/>
        <v>0</v>
      </c>
      <c r="I264" s="30">
        <f t="shared" si="136"/>
        <v>0</v>
      </c>
      <c r="J264" s="30">
        <f t="shared" si="136"/>
        <v>0</v>
      </c>
      <c r="K264" s="30">
        <f>SUM(E264:G264)</f>
        <v>0</v>
      </c>
      <c r="L264" s="30">
        <f>SUM(E264:J264)</f>
        <v>0</v>
      </c>
    </row>
    <row r="265" spans="1:12" ht="47.25">
      <c r="A265" s="13">
        <v>248</v>
      </c>
      <c r="B265" s="26" t="s">
        <v>144</v>
      </c>
      <c r="C265" s="30" t="s">
        <v>5</v>
      </c>
      <c r="D265" s="30" t="s">
        <v>5</v>
      </c>
      <c r="E265" s="30" t="e">
        <f aca="true" t="shared" si="137" ref="E265:J265">E264/E258*100</f>
        <v>#DIV/0!</v>
      </c>
      <c r="F265" s="30" t="e">
        <f t="shared" si="137"/>
        <v>#DIV/0!</v>
      </c>
      <c r="G265" s="30" t="e">
        <f t="shared" si="137"/>
        <v>#DIV/0!</v>
      </c>
      <c r="H265" s="30" t="e">
        <f t="shared" si="137"/>
        <v>#DIV/0!</v>
      </c>
      <c r="I265" s="30" t="e">
        <f t="shared" si="137"/>
        <v>#DIV/0!</v>
      </c>
      <c r="J265" s="30" t="e">
        <f t="shared" si="137"/>
        <v>#DIV/0!</v>
      </c>
      <c r="K265" s="30" t="s">
        <v>5</v>
      </c>
      <c r="L265" s="30" t="s">
        <v>5</v>
      </c>
    </row>
    <row r="266" spans="1:12" ht="78.75">
      <c r="A266" s="13">
        <v>249</v>
      </c>
      <c r="B266" s="26" t="s">
        <v>23</v>
      </c>
      <c r="C266" s="30"/>
      <c r="D266" s="30"/>
      <c r="E266" s="30"/>
      <c r="F266" s="30"/>
      <c r="G266" s="30"/>
      <c r="H266" s="30"/>
      <c r="I266" s="30"/>
      <c r="J266" s="30"/>
      <c r="K266" s="30"/>
      <c r="L266" s="30"/>
    </row>
    <row r="267" spans="1:12" ht="47.25">
      <c r="A267" s="13">
        <v>250</v>
      </c>
      <c r="B267" s="26" t="s">
        <v>145</v>
      </c>
      <c r="C267" s="30">
        <f aca="true" t="shared" si="138" ref="C267:J267">C259+C260+C261+C262+C266</f>
        <v>0</v>
      </c>
      <c r="D267" s="30">
        <f t="shared" si="138"/>
        <v>0</v>
      </c>
      <c r="E267" s="30">
        <f t="shared" si="138"/>
        <v>0</v>
      </c>
      <c r="F267" s="30">
        <f t="shared" si="138"/>
        <v>0</v>
      </c>
      <c r="G267" s="30">
        <f t="shared" si="138"/>
        <v>0</v>
      </c>
      <c r="H267" s="30">
        <f t="shared" si="138"/>
        <v>0</v>
      </c>
      <c r="I267" s="30">
        <f t="shared" si="138"/>
        <v>0</v>
      </c>
      <c r="J267" s="30">
        <f t="shared" si="138"/>
        <v>0</v>
      </c>
      <c r="K267" s="30">
        <f>SUM(E267:G267)</f>
        <v>0</v>
      </c>
      <c r="L267" s="30">
        <f>SUM(E267:J267)</f>
        <v>0</v>
      </c>
    </row>
    <row r="268" spans="1:12" ht="31.5">
      <c r="A268" s="13">
        <v>251</v>
      </c>
      <c r="B268" s="26" t="s">
        <v>146</v>
      </c>
      <c r="C268" s="30" t="s">
        <v>5</v>
      </c>
      <c r="D268" s="30">
        <f aca="true" t="shared" si="139" ref="D268:L268">D258-D267</f>
        <v>0</v>
      </c>
      <c r="E268" s="30">
        <f t="shared" si="139"/>
        <v>0</v>
      </c>
      <c r="F268" s="30">
        <f t="shared" si="139"/>
        <v>0</v>
      </c>
      <c r="G268" s="30">
        <f t="shared" si="139"/>
        <v>0</v>
      </c>
      <c r="H268" s="30">
        <f t="shared" si="139"/>
        <v>0</v>
      </c>
      <c r="I268" s="30">
        <f t="shared" si="139"/>
        <v>0</v>
      </c>
      <c r="J268" s="30">
        <f t="shared" si="139"/>
        <v>0</v>
      </c>
      <c r="K268" s="30">
        <f t="shared" si="139"/>
        <v>0</v>
      </c>
      <c r="L268" s="30">
        <f t="shared" si="139"/>
        <v>0</v>
      </c>
    </row>
    <row r="269" spans="1:12" ht="63">
      <c r="A269" s="13"/>
      <c r="B269" s="31" t="s">
        <v>147</v>
      </c>
      <c r="C269" s="30"/>
      <c r="D269" s="30"/>
      <c r="E269" s="30"/>
      <c r="F269" s="30"/>
      <c r="G269" s="30"/>
      <c r="H269" s="30"/>
      <c r="I269" s="30"/>
      <c r="J269" s="30"/>
      <c r="K269" s="30"/>
      <c r="L269" s="30"/>
    </row>
    <row r="270" spans="1:12" ht="63">
      <c r="A270" s="13">
        <v>252</v>
      </c>
      <c r="B270" s="26" t="s">
        <v>27</v>
      </c>
      <c r="C270" s="30"/>
      <c r="D270" s="30"/>
      <c r="E270" s="30"/>
      <c r="F270" s="30"/>
      <c r="G270" s="30"/>
      <c r="H270" s="30"/>
      <c r="I270" s="30"/>
      <c r="J270" s="30"/>
      <c r="K270" s="30"/>
      <c r="L270" s="30"/>
    </row>
    <row r="271" spans="1:12" ht="15.75">
      <c r="A271" s="13">
        <v>253</v>
      </c>
      <c r="B271" s="29" t="s">
        <v>6</v>
      </c>
      <c r="C271" s="30"/>
      <c r="D271" s="30" t="e">
        <f aca="true" t="shared" si="140" ref="D271:J271">D270/C270*100</f>
        <v>#DIV/0!</v>
      </c>
      <c r="E271" s="30" t="e">
        <f t="shared" si="140"/>
        <v>#DIV/0!</v>
      </c>
      <c r="F271" s="30" t="e">
        <f t="shared" si="140"/>
        <v>#DIV/0!</v>
      </c>
      <c r="G271" s="30" t="e">
        <f t="shared" si="140"/>
        <v>#DIV/0!</v>
      </c>
      <c r="H271" s="30" t="e">
        <f t="shared" si="140"/>
        <v>#DIV/0!</v>
      </c>
      <c r="I271" s="30" t="e">
        <f t="shared" si="140"/>
        <v>#DIV/0!</v>
      </c>
      <c r="J271" s="30" t="e">
        <f t="shared" si="140"/>
        <v>#DIV/0!</v>
      </c>
      <c r="K271" s="16" t="s">
        <v>5</v>
      </c>
      <c r="L271" s="16" t="s">
        <v>5</v>
      </c>
    </row>
    <row r="272" spans="1:12" ht="31.5">
      <c r="A272" s="13">
        <v>254</v>
      </c>
      <c r="B272" s="26" t="s">
        <v>13</v>
      </c>
      <c r="C272" s="30" t="e">
        <f aca="true" t="shared" si="141" ref="C272:J272">C270/C$9*100</f>
        <v>#DIV/0!</v>
      </c>
      <c r="D272" s="30" t="e">
        <f t="shared" si="141"/>
        <v>#DIV/0!</v>
      </c>
      <c r="E272" s="30" t="e">
        <f t="shared" si="141"/>
        <v>#DIV/0!</v>
      </c>
      <c r="F272" s="30" t="e">
        <f t="shared" si="141"/>
        <v>#DIV/0!</v>
      </c>
      <c r="G272" s="30" t="e">
        <f t="shared" si="141"/>
        <v>#DIV/0!</v>
      </c>
      <c r="H272" s="30" t="e">
        <f t="shared" si="141"/>
        <v>#DIV/0!</v>
      </c>
      <c r="I272" s="30" t="e">
        <f t="shared" si="141"/>
        <v>#DIV/0!</v>
      </c>
      <c r="J272" s="30" t="e">
        <f t="shared" si="141"/>
        <v>#DIV/0!</v>
      </c>
      <c r="K272" s="16" t="s">
        <v>5</v>
      </c>
      <c r="L272" s="16" t="s">
        <v>5</v>
      </c>
    </row>
    <row r="273" spans="1:12" ht="94.5">
      <c r="A273" s="13">
        <v>255</v>
      </c>
      <c r="B273" s="26" t="s">
        <v>148</v>
      </c>
      <c r="C273" s="30">
        <f aca="true" t="shared" si="142" ref="C273:J273">C253*C270*12*1.342/1000000</f>
        <v>0</v>
      </c>
      <c r="D273" s="30">
        <f t="shared" si="142"/>
        <v>0</v>
      </c>
      <c r="E273" s="30">
        <f t="shared" si="142"/>
        <v>0</v>
      </c>
      <c r="F273" s="30">
        <f t="shared" si="142"/>
        <v>0</v>
      </c>
      <c r="G273" s="30">
        <f t="shared" si="142"/>
        <v>0</v>
      </c>
      <c r="H273" s="30">
        <f t="shared" si="142"/>
        <v>0</v>
      </c>
      <c r="I273" s="30">
        <f t="shared" si="142"/>
        <v>0</v>
      </c>
      <c r="J273" s="30">
        <f t="shared" si="142"/>
        <v>0</v>
      </c>
      <c r="K273" s="30">
        <f>SUM(E273:G273)</f>
        <v>0</v>
      </c>
      <c r="L273" s="30">
        <f>SUM(E273:J273)</f>
        <v>0</v>
      </c>
    </row>
    <row r="274" spans="1:12" ht="78.75">
      <c r="A274" s="13">
        <v>256</v>
      </c>
      <c r="B274" s="26" t="s">
        <v>149</v>
      </c>
      <c r="C274" s="30" t="s">
        <v>5</v>
      </c>
      <c r="D274" s="30">
        <f aca="true" t="shared" si="143" ref="D274:J274">D273-$D273</f>
        <v>0</v>
      </c>
      <c r="E274" s="30">
        <f t="shared" si="143"/>
        <v>0</v>
      </c>
      <c r="F274" s="30">
        <f t="shared" si="143"/>
        <v>0</v>
      </c>
      <c r="G274" s="30">
        <f t="shared" si="143"/>
        <v>0</v>
      </c>
      <c r="H274" s="30">
        <f t="shared" si="143"/>
        <v>0</v>
      </c>
      <c r="I274" s="30">
        <f t="shared" si="143"/>
        <v>0</v>
      </c>
      <c r="J274" s="30">
        <f t="shared" si="143"/>
        <v>0</v>
      </c>
      <c r="K274" s="30">
        <f>SUM(E274:G274)</f>
        <v>0</v>
      </c>
      <c r="L274" s="30">
        <f>SUM(E274:J274)</f>
        <v>0</v>
      </c>
    </row>
    <row r="275" spans="1:12" ht="15.75">
      <c r="A275" s="13">
        <v>257</v>
      </c>
      <c r="B275" s="26" t="s">
        <v>150</v>
      </c>
      <c r="C275" s="30" t="s">
        <v>5</v>
      </c>
      <c r="D275" s="30">
        <f aca="true" t="shared" si="144" ref="D275:J275">D274-D267</f>
        <v>0</v>
      </c>
      <c r="E275" s="30">
        <f t="shared" si="144"/>
        <v>0</v>
      </c>
      <c r="F275" s="30">
        <f t="shared" si="144"/>
        <v>0</v>
      </c>
      <c r="G275" s="30">
        <f t="shared" si="144"/>
        <v>0</v>
      </c>
      <c r="H275" s="30">
        <f t="shared" si="144"/>
        <v>0</v>
      </c>
      <c r="I275" s="30">
        <f t="shared" si="144"/>
        <v>0</v>
      </c>
      <c r="J275" s="30">
        <f t="shared" si="144"/>
        <v>0</v>
      </c>
      <c r="K275" s="30">
        <f>SUM(E275:G275)</f>
        <v>0</v>
      </c>
      <c r="L275" s="30">
        <f>SUM(E275:J275)</f>
        <v>0</v>
      </c>
    </row>
    <row r="277" spans="2:10" ht="12.75">
      <c r="B277" s="33" t="s">
        <v>151</v>
      </c>
      <c r="C277" s="33"/>
      <c r="D277" s="33"/>
      <c r="E277" s="33"/>
      <c r="J277" t="s">
        <v>152</v>
      </c>
    </row>
    <row r="278" spans="6:7" ht="12.75">
      <c r="F278" t="s">
        <v>153</v>
      </c>
      <c r="G278" t="s">
        <v>154</v>
      </c>
    </row>
    <row r="280" spans="2:5" ht="12.75">
      <c r="B280" s="33" t="s">
        <v>155</v>
      </c>
      <c r="C280" s="33"/>
      <c r="D280" s="33"/>
      <c r="E280" s="33"/>
    </row>
  </sheetData>
  <sheetProtection selectLockedCells="1" selectUnlockedCells="1"/>
  <mergeCells count="4">
    <mergeCell ref="B2:M3"/>
    <mergeCell ref="D4:L4"/>
    <mergeCell ref="B277:E277"/>
    <mergeCell ref="B280:E280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Фролова Анжела Васильевна</dc:creator>
  <cp:keywords/>
  <dc:description/>
  <cp:lastModifiedBy/>
  <dcterms:created xsi:type="dcterms:W3CDTF">2012-11-08T16:03:51Z</dcterms:created>
  <dcterms:modified xsi:type="dcterms:W3CDTF">2012-11-09T03:30:40Z</dcterms:modified>
  <cp:category/>
  <cp:version/>
  <cp:contentType/>
  <cp:contentStatus/>
  <cp:revision>1</cp:revision>
</cp:coreProperties>
</file>