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" sheetId="6" r:id="rId1"/>
  </sheets>
  <definedNames>
    <definedName name="_xlnm.Print_Area" localSheetId="0">'2019'!$A$1:$H$94</definedName>
  </definedNames>
  <calcPr calcId="152511"/>
</workbook>
</file>

<file path=xl/calcChain.xml><?xml version="1.0" encoding="utf-8"?>
<calcChain xmlns="http://schemas.openxmlformats.org/spreadsheetml/2006/main">
  <c r="F49" i="6" l="1"/>
  <c r="F51" i="6"/>
  <c r="F52" i="6"/>
  <c r="F22" i="6" l="1"/>
  <c r="F70" i="6"/>
  <c r="F92" i="6" l="1"/>
  <c r="F88" i="6"/>
  <c r="F79" i="6"/>
  <c r="F76" i="6"/>
  <c r="F78" i="6"/>
  <c r="F73" i="6" l="1"/>
  <c r="F74" i="6"/>
  <c r="F58" i="6"/>
  <c r="F61" i="6"/>
  <c r="F63" i="6"/>
  <c r="F64" i="6"/>
  <c r="F65" i="6"/>
  <c r="F66" i="6"/>
  <c r="F42" i="6"/>
  <c r="F44" i="6"/>
  <c r="F45" i="6"/>
  <c r="F46" i="6"/>
  <c r="F48" i="6"/>
  <c r="F50" i="6"/>
  <c r="F55" i="6"/>
  <c r="F57" i="6"/>
  <c r="F38" i="6"/>
  <c r="F39" i="6"/>
  <c r="F31" i="6"/>
  <c r="F33" i="6"/>
  <c r="F37" i="6"/>
  <c r="F11" i="6"/>
  <c r="F12" i="6"/>
  <c r="F16" i="6"/>
  <c r="F18" i="6"/>
  <c r="F20" i="6"/>
  <c r="F21" i="6"/>
  <c r="F23" i="6"/>
  <c r="F24" i="6"/>
  <c r="F27" i="6"/>
  <c r="F30" i="6"/>
  <c r="F9" i="6"/>
  <c r="G9" i="6" l="1"/>
  <c r="D7" i="6"/>
  <c r="G86" i="6"/>
  <c r="G8" i="6"/>
  <c r="G29" i="6"/>
  <c r="G36" i="6"/>
  <c r="G40" i="6"/>
  <c r="G56" i="6"/>
  <c r="G69" i="6"/>
  <c r="G77" i="6"/>
  <c r="G80" i="6"/>
  <c r="G83" i="6"/>
  <c r="G91" i="6"/>
  <c r="G93" i="6"/>
  <c r="G10" i="6" l="1"/>
  <c r="G17" i="6" l="1"/>
  <c r="H93" i="6" l="1"/>
  <c r="H91" i="6"/>
  <c r="H89" i="6"/>
  <c r="G89" i="6"/>
  <c r="G87" i="6"/>
  <c r="H86" i="6"/>
  <c r="H83" i="6"/>
  <c r="H80" i="6"/>
  <c r="H77" i="6"/>
  <c r="H73" i="6"/>
  <c r="G73" i="6"/>
  <c r="H69" i="6"/>
  <c r="H56" i="6"/>
  <c r="H55" i="6"/>
  <c r="G55" i="6"/>
  <c r="H49" i="6"/>
  <c r="G49" i="6"/>
  <c r="G47" i="6"/>
  <c r="H40" i="6"/>
  <c r="H36" i="6"/>
  <c r="G33" i="6"/>
  <c r="H29" i="6"/>
  <c r="H17" i="6"/>
  <c r="H10" i="6"/>
  <c r="H9" i="6"/>
  <c r="H8" i="6"/>
  <c r="E7" i="6"/>
  <c r="C7" i="6"/>
  <c r="H20" i="6" l="1"/>
  <c r="G20" i="6"/>
  <c r="H53" i="6"/>
  <c r="G53" i="6"/>
  <c r="H68" i="6"/>
  <c r="G68" i="6"/>
  <c r="H15" i="6"/>
  <c r="G15" i="6"/>
  <c r="H19" i="6"/>
  <c r="G19" i="6"/>
  <c r="H23" i="6"/>
  <c r="G23" i="6"/>
  <c r="H27" i="6"/>
  <c r="G27" i="6"/>
  <c r="H31" i="6"/>
  <c r="G31" i="6"/>
  <c r="H34" i="6"/>
  <c r="G34" i="6"/>
  <c r="H38" i="6"/>
  <c r="G38" i="6"/>
  <c r="H42" i="6"/>
  <c r="G42" i="6"/>
  <c r="H46" i="6"/>
  <c r="G46" i="6"/>
  <c r="H52" i="6"/>
  <c r="G52" i="6"/>
  <c r="H59" i="6"/>
  <c r="G59" i="6"/>
  <c r="H63" i="6"/>
  <c r="G63" i="6"/>
  <c r="H67" i="6"/>
  <c r="G67" i="6"/>
  <c r="H71" i="6"/>
  <c r="G71" i="6"/>
  <c r="H74" i="6"/>
  <c r="G74" i="6"/>
  <c r="H78" i="6"/>
  <c r="G78" i="6"/>
  <c r="H82" i="6"/>
  <c r="G82" i="6"/>
  <c r="H92" i="6"/>
  <c r="G92" i="6"/>
  <c r="H12" i="6"/>
  <c r="G12" i="6"/>
  <c r="H24" i="6"/>
  <c r="G24" i="6"/>
  <c r="H32" i="6"/>
  <c r="G32" i="6"/>
  <c r="H35" i="6"/>
  <c r="G35" i="6"/>
  <c r="H43" i="6"/>
  <c r="G43" i="6"/>
  <c r="H60" i="6"/>
  <c r="G60" i="6"/>
  <c r="H72" i="6"/>
  <c r="G72" i="6"/>
  <c r="H79" i="6"/>
  <c r="G79" i="6"/>
  <c r="H11" i="6"/>
  <c r="G11" i="6"/>
  <c r="H14" i="6"/>
  <c r="G14" i="6"/>
  <c r="H18" i="6"/>
  <c r="G18" i="6"/>
  <c r="H22" i="6"/>
  <c r="G22" i="6"/>
  <c r="H26" i="6"/>
  <c r="G26" i="6"/>
  <c r="H30" i="6"/>
  <c r="G30" i="6"/>
  <c r="H37" i="6"/>
  <c r="G37" i="6"/>
  <c r="H41" i="6"/>
  <c r="G41" i="6"/>
  <c r="H45" i="6"/>
  <c r="G45" i="6"/>
  <c r="H48" i="6"/>
  <c r="G48" i="6"/>
  <c r="H51" i="6"/>
  <c r="G51" i="6"/>
  <c r="H58" i="6"/>
  <c r="G58" i="6"/>
  <c r="H62" i="6"/>
  <c r="G62" i="6"/>
  <c r="H66" i="6"/>
  <c r="G66" i="6"/>
  <c r="H70" i="6"/>
  <c r="G70" i="6"/>
  <c r="H81" i="6"/>
  <c r="G81" i="6"/>
  <c r="H85" i="6"/>
  <c r="G85" i="6"/>
  <c r="H88" i="6"/>
  <c r="G88" i="6"/>
  <c r="H33" i="6"/>
  <c r="H16" i="6"/>
  <c r="G16" i="6"/>
  <c r="H28" i="6"/>
  <c r="G28" i="6"/>
  <c r="H39" i="6"/>
  <c r="G39" i="6"/>
  <c r="H64" i="6"/>
  <c r="G64" i="6"/>
  <c r="H75" i="6"/>
  <c r="G75" i="6"/>
  <c r="H13" i="6"/>
  <c r="G13" i="6"/>
  <c r="H21" i="6"/>
  <c r="G21" i="6"/>
  <c r="H25" i="6"/>
  <c r="G25" i="6"/>
  <c r="H44" i="6"/>
  <c r="G44" i="6"/>
  <c r="H50" i="6"/>
  <c r="G50" i="6"/>
  <c r="H54" i="6"/>
  <c r="G54" i="6"/>
  <c r="H57" i="6"/>
  <c r="G57" i="6"/>
  <c r="H61" i="6"/>
  <c r="G61" i="6"/>
  <c r="H65" i="6"/>
  <c r="G65" i="6"/>
  <c r="H76" i="6"/>
  <c r="G76" i="6"/>
  <c r="H84" i="6"/>
  <c r="G84" i="6"/>
  <c r="H90" i="6"/>
  <c r="G90" i="6"/>
  <c r="H47" i="6"/>
  <c r="H87" i="6"/>
  <c r="F7" i="6"/>
  <c r="H7" i="6" l="1"/>
  <c r="G7" i="6"/>
  <c r="G96" i="6" l="1"/>
  <c r="G97" i="6"/>
</calcChain>
</file>

<file path=xl/sharedStrings.xml><?xml version="1.0" encoding="utf-8"?>
<sst xmlns="http://schemas.openxmlformats.org/spreadsheetml/2006/main" count="99" uniqueCount="97">
  <si>
    <t>Наименование субъекта Российской Федерации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</si>
  <si>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</si>
  <si>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</si>
  <si>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</si>
  <si>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</si>
  <si>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</si>
  <si>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</si>
  <si>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</si>
  <si>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</si>
  <si>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</si>
  <si>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</si>
  <si>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</si>
  <si>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</si>
  <si>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</si>
  <si>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</si>
  <si>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</si>
  <si>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</si>
  <si>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</si>
  <si>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</si>
  <si>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</si>
  <si>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</si>
  <si>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</si>
  <si>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</si>
  <si>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</si>
  <si>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</si>
  <si>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</si>
  <si>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</si>
  <si>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</si>
  <si>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</si>
  <si>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</si>
  <si>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</si>
  <si>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</si>
  <si>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</si>
  <si>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</si>
  <si>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</si>
  <si>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</si>
  <si>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</si>
  <si>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</si>
  <si>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</si>
  <si>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</si>
  <si>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</si>
  <si>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</si>
  <si>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</si>
  <si>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</si>
  <si>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</si>
  <si>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</si>
  <si>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</si>
  <si>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</si>
  <si>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</si>
  <si>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</si>
  <si>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</si>
  <si>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</si>
  <si>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</si>
  <si>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</si>
  <si>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</si>
  <si>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</si>
  <si>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</si>
  <si>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</si>
  <si>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</si>
  <si>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</si>
  <si>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</si>
  <si>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</si>
  <si>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</si>
  <si>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</si>
  <si>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</si>
  <si>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</si>
  <si>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</si>
  <si>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</si>
  <si>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</si>
  <si>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</si>
  <si>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</si>
  <si>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</si>
  <si>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</si>
  <si>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</si>
  <si>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</si>
  <si>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</si>
  <si>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</si>
  <si>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</si>
  <si>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</si>
  <si>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</si>
  <si>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</si>
  <si>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</si>
  <si>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</si>
  <si>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</si>
  <si>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</si>
  <si>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</si>
  <si>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 Байконур</t>
  </si>
  <si>
    <t>Нераспределенный резерв</t>
  </si>
  <si>
    <t>№ п\п</t>
  </si>
  <si>
    <r>
      <rPr>
        <b/>
        <sz val="12"/>
        <rFont val="Times New Roman"/>
        <family val="1"/>
        <charset val="204"/>
      </rPr>
      <t xml:space="preserve">Чi      </t>
    </r>
    <r>
      <rPr>
        <sz val="10"/>
        <rFont val="Times New Roman"/>
        <family val="1"/>
        <charset val="204"/>
      </rPr>
      <t>прогнозное количество выплат в месяц ежемесячной денежной выплаты лицам, имеющим право на получение ежемесячной денежной выплаты, проживающим в субъекте Российской Федерации или г. Байконуре (шт.)</t>
    </r>
  </si>
  <si>
    <r>
      <rPr>
        <b/>
        <sz val="12"/>
        <rFont val="Times New Roman"/>
        <family val="1"/>
        <charset val="204"/>
      </rPr>
      <t xml:space="preserve">Дi      </t>
    </r>
    <r>
      <rPr>
        <sz val="10"/>
        <rFont val="Times New Roman"/>
        <family val="1"/>
        <charset val="204"/>
      </rPr>
      <t>расходы на компенсацию затрат, связанных с обеспечением деятельности органов исполнительной власти в связи с осуществлением переданного им полномочия Российской Федерации, в пределах 1,5 процента предоставляемой  субвенции (рублей)</t>
    </r>
  </si>
  <si>
    <t>Итого по РФ:</t>
  </si>
  <si>
    <r>
      <rPr>
        <b/>
        <sz val="11"/>
        <rFont val="Times New Roman"/>
        <family val="1"/>
        <charset val="204"/>
      </rPr>
      <t xml:space="preserve">Сi    </t>
    </r>
    <r>
      <rPr>
        <sz val="11"/>
        <rFont val="Times New Roman"/>
        <family val="1"/>
        <charset val="204"/>
      </rPr>
      <t xml:space="preserve">                                         Объем субвенции из федерального бюджета на  ежемесячной денежной выплаты в связи с рождением (усыновлением) первого ребенка                                                  (гр.3 x гр.4 х 12 мес. + гр.5) (тыс. рублей)                                                             </t>
    </r>
  </si>
  <si>
    <t>Расчет потребности в субвенции из федерального бюджета бюджетам субъектов Российской Федерации и бюджету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2019 год</t>
  </si>
  <si>
    <t xml:space="preserve"> 1. Распределение межбюджетного трансферта между субъектами Российской Федерации на 2019 год</t>
  </si>
  <si>
    <t>Приложение № 1</t>
  </si>
  <si>
    <r>
      <rPr>
        <b/>
        <sz val="12"/>
        <rFont val="Times New Roman"/>
        <family val="1"/>
        <charset val="204"/>
      </rPr>
      <t xml:space="preserve">Рi      </t>
    </r>
    <r>
      <rPr>
        <sz val="10"/>
        <rFont val="Times New Roman"/>
        <family val="1"/>
        <charset val="204"/>
      </rPr>
      <t>размер ежемесячной денежной выплаты, установленный в i-м субъекте Российской Федерации, соответствующий величине прожиточного минимума для детей, установленного в субъекте Российской Федерации за второй квартал 2018 года (рублей)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</si>
</sst>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5" fillId="0" borderId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5" fillId="0" borderId="0"/>
    <xf numFmtId="0" fontId="12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3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2" fontId="4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4" fontId="2" fillId="2" borderId="1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4" fontId="0" fillId="2" borderId="0" xfId="0" applyNumberFormat="1" applyFill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Обычный" xfId="0" builtinId="0"/>
    <cellStyle name="Обычный 2" xfId="1"/>
    <cellStyle name="Обычный 2 2" xfId="14"/>
    <cellStyle name="Обычный 3" xfId="15"/>
    <cellStyle name="Обычный 4" xfId="16"/>
    <cellStyle name="Примечание 2" xfId="17"/>
    <cellStyle name="Примечание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pane xSplit="1" ySplit="7" topLeftCell="D25" activePane="bottomRight" state="frozen"/>
      <selection pane="topRight" activeCell="B1" sqref="B1"/>
      <selection pane="bottomLeft" activeCell="A6" sqref="A6"/>
      <selection pane="bottomRight" activeCell="N13" sqref="N13"/>
    </sheetView>
  </sheetViews>
  <sheetFormatPr defaultRowHeight="15" x14ac:dyDescent="0.25"/>
  <cols>
    <col min="1" max="1" width="5.42578125" customWidth="1"/>
    <col min="2" max="2" width="25" customWidth="1"/>
    <col min="3" max="3" width="23.42578125" hidden="1" customWidth="1"/>
    <col min="4" max="4" width="23.42578125" customWidth="1"/>
    <col min="5" max="5" width="26.85546875" customWidth="1"/>
    <col min="6" max="7" width="24.42578125" customWidth="1"/>
    <col min="8" max="8" width="29.140625" hidden="1" customWidth="1"/>
  </cols>
  <sheetData>
    <row r="1" spans="1:8" ht="15.75" x14ac:dyDescent="0.25">
      <c r="B1" s="31" t="s">
        <v>94</v>
      </c>
      <c r="C1" s="31"/>
      <c r="D1" s="31"/>
      <c r="E1" s="31"/>
      <c r="F1" s="31"/>
      <c r="G1" s="31"/>
    </row>
    <row r="2" spans="1:8" ht="15.75" x14ac:dyDescent="0.25">
      <c r="B2" s="28"/>
      <c r="C2" s="28"/>
      <c r="D2" s="28"/>
      <c r="E2" s="28"/>
      <c r="F2" s="28"/>
      <c r="G2" s="29" t="s">
        <v>95</v>
      </c>
    </row>
    <row r="3" spans="1:8" ht="46.5" customHeight="1" x14ac:dyDescent="0.25">
      <c r="B3" s="30" t="s">
        <v>93</v>
      </c>
      <c r="C3" s="30"/>
      <c r="D3" s="30"/>
      <c r="E3" s="30"/>
      <c r="F3" s="30"/>
      <c r="G3" s="30"/>
      <c r="H3" s="30"/>
    </row>
    <row r="4" spans="1:8" ht="20.25" customHeight="1" x14ac:dyDescent="0.25">
      <c r="B4" s="14"/>
      <c r="C4" s="14"/>
      <c r="D4" s="15"/>
      <c r="E4" s="14"/>
      <c r="F4" s="14"/>
      <c r="G4" s="11"/>
      <c r="H4" s="11">
        <v>55100000</v>
      </c>
    </row>
    <row r="5" spans="1:8" ht="156" customHeight="1" x14ac:dyDescent="0.25">
      <c r="A5" s="4" t="s">
        <v>88</v>
      </c>
      <c r="B5" s="4" t="s">
        <v>0</v>
      </c>
      <c r="C5" s="2" t="s">
        <v>89</v>
      </c>
      <c r="D5" s="2" t="s">
        <v>89</v>
      </c>
      <c r="E5" s="2" t="s">
        <v>96</v>
      </c>
      <c r="F5" s="2" t="s">
        <v>90</v>
      </c>
      <c r="G5" s="5" t="s">
        <v>92</v>
      </c>
      <c r="H5" s="5" t="s">
        <v>92</v>
      </c>
    </row>
    <row r="6" spans="1:8" x14ac:dyDescent="0.25">
      <c r="A6" s="1">
        <v>1</v>
      </c>
      <c r="B6" s="1">
        <v>2</v>
      </c>
      <c r="C6" s="1">
        <v>3</v>
      </c>
      <c r="D6" s="1">
        <v>3</v>
      </c>
      <c r="E6" s="1">
        <v>4</v>
      </c>
      <c r="F6" s="1">
        <v>5</v>
      </c>
      <c r="G6" s="1">
        <v>6</v>
      </c>
      <c r="H6" s="1">
        <v>6</v>
      </c>
    </row>
    <row r="7" spans="1:8" x14ac:dyDescent="0.25">
      <c r="A7" s="1"/>
      <c r="B7" s="6" t="s">
        <v>91</v>
      </c>
      <c r="C7" s="8">
        <f>SUM(C8:C93)</f>
        <v>318480</v>
      </c>
      <c r="D7" s="8">
        <f t="shared" ref="D7:F7" si="0">SUM(D8:D93)</f>
        <v>349011</v>
      </c>
      <c r="E7" s="9">
        <f>SUM(E8:E93)/86</f>
        <v>11177.360581395349</v>
      </c>
      <c r="F7" s="9">
        <f t="shared" si="0"/>
        <v>318568163.79600006</v>
      </c>
      <c r="G7" s="9">
        <f>SUM(G8:G94)</f>
        <v>48591089.899999999</v>
      </c>
      <c r="H7" s="9">
        <f t="shared" ref="H7" si="1">SUM(H8:H94)</f>
        <v>42721232.79999999</v>
      </c>
    </row>
    <row r="8" spans="1:8" ht="15" customHeight="1" x14ac:dyDescent="0.25">
      <c r="A8" s="2">
        <v>1</v>
      </c>
      <c r="B8" s="3" t="s">
        <v>1</v>
      </c>
      <c r="C8" s="7">
        <v>618</v>
      </c>
      <c r="D8" s="7">
        <v>1430</v>
      </c>
      <c r="E8" s="12">
        <v>9104</v>
      </c>
      <c r="F8" s="10">
        <v>0</v>
      </c>
      <c r="G8" s="16">
        <f>ROUND((D8*E8*12+F8)/1000,1)</f>
        <v>156224.6</v>
      </c>
      <c r="H8" s="10">
        <f>ROUND((C8*E8*12+F8)/1000,1)</f>
        <v>67515.3</v>
      </c>
    </row>
    <row r="9" spans="1:8" x14ac:dyDescent="0.25">
      <c r="A9" s="17">
        <v>2</v>
      </c>
      <c r="B9" s="3" t="s">
        <v>2</v>
      </c>
      <c r="C9" s="18">
        <v>660</v>
      </c>
      <c r="D9" s="18">
        <v>874</v>
      </c>
      <c r="E9" s="16">
        <v>9679</v>
      </c>
      <c r="F9" s="16">
        <f>(D9*E9*12)*1.5/100</f>
        <v>1522700.28</v>
      </c>
      <c r="G9" s="16">
        <f t="shared" ref="G9:G72" si="2">ROUND((D9*E9*12+F9)/1000,1)</f>
        <v>103036.1</v>
      </c>
      <c r="H9" s="16">
        <f t="shared" ref="H9:H72" si="3">ROUND((C9*E9*12+F9)/1000,1)</f>
        <v>78180.399999999994</v>
      </c>
    </row>
    <row r="10" spans="1:8" x14ac:dyDescent="0.25">
      <c r="A10" s="17">
        <v>3</v>
      </c>
      <c r="B10" s="3" t="s">
        <v>3</v>
      </c>
      <c r="C10" s="18">
        <v>24392</v>
      </c>
      <c r="D10" s="18">
        <v>11850</v>
      </c>
      <c r="E10" s="12">
        <v>9182</v>
      </c>
      <c r="F10" s="16">
        <v>0</v>
      </c>
      <c r="G10" s="16">
        <f t="shared" si="2"/>
        <v>1305680.3999999999</v>
      </c>
      <c r="H10" s="16">
        <f t="shared" si="3"/>
        <v>2687608.1</v>
      </c>
    </row>
    <row r="11" spans="1:8" x14ac:dyDescent="0.25">
      <c r="A11" s="17">
        <v>4</v>
      </c>
      <c r="B11" s="3" t="s">
        <v>4</v>
      </c>
      <c r="C11" s="18">
        <v>1138</v>
      </c>
      <c r="D11" s="18">
        <v>2621</v>
      </c>
      <c r="E11" s="12">
        <v>10993</v>
      </c>
      <c r="F11" s="16">
        <f t="shared" ref="F11:F73" si="4">(D11*E11*12)*1.5/100</f>
        <v>5186277.54</v>
      </c>
      <c r="G11" s="16">
        <f t="shared" si="2"/>
        <v>350938.1</v>
      </c>
      <c r="H11" s="16">
        <f t="shared" si="3"/>
        <v>155306.70000000001</v>
      </c>
    </row>
    <row r="12" spans="1:8" x14ac:dyDescent="0.25">
      <c r="A12" s="17">
        <v>5</v>
      </c>
      <c r="B12" s="3" t="s">
        <v>5</v>
      </c>
      <c r="C12" s="18">
        <v>4059</v>
      </c>
      <c r="D12" s="18">
        <v>12980</v>
      </c>
      <c r="E12" s="12">
        <v>9488</v>
      </c>
      <c r="F12" s="16">
        <f t="shared" si="4"/>
        <v>22167763.199999999</v>
      </c>
      <c r="G12" s="16">
        <f t="shared" si="2"/>
        <v>1500018.6</v>
      </c>
      <c r="H12" s="16">
        <f t="shared" si="3"/>
        <v>484309.3</v>
      </c>
    </row>
    <row r="13" spans="1:8" x14ac:dyDescent="0.25">
      <c r="A13" s="17">
        <v>6</v>
      </c>
      <c r="B13" s="3" t="s">
        <v>6</v>
      </c>
      <c r="C13" s="18">
        <v>596</v>
      </c>
      <c r="D13" s="18">
        <v>1460</v>
      </c>
      <c r="E13" s="12">
        <v>9661</v>
      </c>
      <c r="F13" s="16">
        <v>0</v>
      </c>
      <c r="G13" s="16">
        <f t="shared" si="2"/>
        <v>169260.7</v>
      </c>
      <c r="H13" s="16">
        <f t="shared" si="3"/>
        <v>69095.5</v>
      </c>
    </row>
    <row r="14" spans="1:8" ht="25.5" x14ac:dyDescent="0.25">
      <c r="A14" s="17">
        <v>7</v>
      </c>
      <c r="B14" s="3" t="s">
        <v>7</v>
      </c>
      <c r="C14" s="18">
        <v>2500</v>
      </c>
      <c r="D14" s="18">
        <v>2955</v>
      </c>
      <c r="E14" s="12">
        <v>11978</v>
      </c>
      <c r="F14" s="16">
        <v>0</v>
      </c>
      <c r="G14" s="16">
        <f t="shared" si="2"/>
        <v>424739.9</v>
      </c>
      <c r="H14" s="16">
        <f t="shared" si="3"/>
        <v>359340</v>
      </c>
    </row>
    <row r="15" spans="1:8" x14ac:dyDescent="0.25">
      <c r="A15" s="17">
        <v>8</v>
      </c>
      <c r="B15" s="3" t="s">
        <v>8</v>
      </c>
      <c r="C15" s="18">
        <v>762</v>
      </c>
      <c r="D15" s="18">
        <v>769</v>
      </c>
      <c r="E15" s="12">
        <v>9227</v>
      </c>
      <c r="F15" s="16">
        <v>0</v>
      </c>
      <c r="G15" s="16">
        <f t="shared" si="2"/>
        <v>85146.8</v>
      </c>
      <c r="H15" s="16">
        <f t="shared" si="3"/>
        <v>84371.7</v>
      </c>
    </row>
    <row r="16" spans="1:8" ht="25.5" x14ac:dyDescent="0.25">
      <c r="A16" s="17">
        <v>9</v>
      </c>
      <c r="B16" s="3" t="s">
        <v>9</v>
      </c>
      <c r="C16" s="18">
        <v>125</v>
      </c>
      <c r="D16" s="18">
        <v>1587</v>
      </c>
      <c r="E16" s="12">
        <v>9608</v>
      </c>
      <c r="F16" s="16">
        <f t="shared" si="4"/>
        <v>2744621.28</v>
      </c>
      <c r="G16" s="16">
        <f t="shared" si="2"/>
        <v>185719.4</v>
      </c>
      <c r="H16" s="16">
        <f t="shared" si="3"/>
        <v>17156.599999999999</v>
      </c>
    </row>
    <row r="17" spans="1:8" x14ac:dyDescent="0.25">
      <c r="A17" s="17">
        <v>10</v>
      </c>
      <c r="B17" s="3" t="s">
        <v>10</v>
      </c>
      <c r="C17" s="18">
        <v>873</v>
      </c>
      <c r="D17" s="18">
        <v>1440</v>
      </c>
      <c r="E17" s="12">
        <v>12330</v>
      </c>
      <c r="F17" s="16">
        <v>0</v>
      </c>
      <c r="G17" s="16">
        <f t="shared" si="2"/>
        <v>213062.39999999999</v>
      </c>
      <c r="H17" s="16">
        <f t="shared" si="3"/>
        <v>129169.1</v>
      </c>
    </row>
    <row r="18" spans="1:8" x14ac:dyDescent="0.25">
      <c r="A18" s="17">
        <v>11</v>
      </c>
      <c r="B18" s="3" t="s">
        <v>11</v>
      </c>
      <c r="C18" s="18">
        <v>4211</v>
      </c>
      <c r="D18" s="18">
        <v>2432</v>
      </c>
      <c r="E18" s="12">
        <v>12883</v>
      </c>
      <c r="F18" s="16">
        <f t="shared" si="4"/>
        <v>5639662.0800000001</v>
      </c>
      <c r="G18" s="16">
        <f t="shared" si="2"/>
        <v>381617.1</v>
      </c>
      <c r="H18" s="16">
        <f t="shared" si="3"/>
        <v>656643.4</v>
      </c>
    </row>
    <row r="19" spans="1:8" x14ac:dyDescent="0.25">
      <c r="A19" s="17">
        <v>12</v>
      </c>
      <c r="B19" s="3" t="s">
        <v>12</v>
      </c>
      <c r="C19" s="18">
        <v>4543</v>
      </c>
      <c r="D19" s="18">
        <v>6103</v>
      </c>
      <c r="E19" s="12">
        <v>10488</v>
      </c>
      <c r="F19" s="16">
        <v>0</v>
      </c>
      <c r="G19" s="16">
        <f t="shared" si="2"/>
        <v>768099.2</v>
      </c>
      <c r="H19" s="16">
        <f t="shared" si="3"/>
        <v>571763.80000000005</v>
      </c>
    </row>
    <row r="20" spans="1:8" x14ac:dyDescent="0.25">
      <c r="A20" s="17">
        <v>13</v>
      </c>
      <c r="B20" s="3" t="s">
        <v>13</v>
      </c>
      <c r="C20" s="18">
        <v>3172</v>
      </c>
      <c r="D20" s="18">
        <v>2312</v>
      </c>
      <c r="E20" s="12">
        <v>9545</v>
      </c>
      <c r="F20" s="16">
        <f t="shared" si="4"/>
        <v>3972247.2</v>
      </c>
      <c r="G20" s="16">
        <f t="shared" si="2"/>
        <v>268788.7</v>
      </c>
      <c r="H20" s="16">
        <f t="shared" si="3"/>
        <v>367293.1</v>
      </c>
    </row>
    <row r="21" spans="1:8" x14ac:dyDescent="0.25">
      <c r="A21" s="17">
        <v>14</v>
      </c>
      <c r="B21" s="3" t="s">
        <v>14</v>
      </c>
      <c r="C21" s="18">
        <v>3786</v>
      </c>
      <c r="D21" s="18">
        <v>2216</v>
      </c>
      <c r="E21" s="12">
        <v>8924</v>
      </c>
      <c r="F21" s="16">
        <f t="shared" si="4"/>
        <v>3559605.12</v>
      </c>
      <c r="G21" s="16">
        <f t="shared" si="2"/>
        <v>240866.6</v>
      </c>
      <c r="H21" s="16">
        <f t="shared" si="3"/>
        <v>408994.8</v>
      </c>
    </row>
    <row r="22" spans="1:8" x14ac:dyDescent="0.25">
      <c r="A22" s="17">
        <v>15</v>
      </c>
      <c r="B22" s="3" t="s">
        <v>15</v>
      </c>
      <c r="C22" s="18">
        <v>2068</v>
      </c>
      <c r="D22" s="18">
        <v>3130</v>
      </c>
      <c r="E22" s="12">
        <v>16906</v>
      </c>
      <c r="F22" s="16">
        <f t="shared" si="4"/>
        <v>9524840.4000000004</v>
      </c>
      <c r="G22" s="16">
        <f t="shared" si="2"/>
        <v>644514.19999999995</v>
      </c>
      <c r="H22" s="16">
        <f t="shared" si="3"/>
        <v>429064.1</v>
      </c>
    </row>
    <row r="23" spans="1:8" ht="25.5" x14ac:dyDescent="0.25">
      <c r="A23" s="17">
        <v>16</v>
      </c>
      <c r="B23" s="3" t="s">
        <v>16</v>
      </c>
      <c r="C23" s="18">
        <v>1000</v>
      </c>
      <c r="D23" s="18">
        <v>2048</v>
      </c>
      <c r="E23" s="12">
        <v>9520</v>
      </c>
      <c r="F23" s="16">
        <f t="shared" si="4"/>
        <v>3509452.7999999998</v>
      </c>
      <c r="G23" s="16">
        <f t="shared" si="2"/>
        <v>237473</v>
      </c>
      <c r="H23" s="16">
        <f t="shared" si="3"/>
        <v>117749.5</v>
      </c>
    </row>
    <row r="24" spans="1:8" ht="25.5" x14ac:dyDescent="0.25">
      <c r="A24" s="17">
        <v>17</v>
      </c>
      <c r="B24" s="3" t="s">
        <v>17</v>
      </c>
      <c r="C24" s="18">
        <v>3000</v>
      </c>
      <c r="D24" s="18">
        <v>8604</v>
      </c>
      <c r="E24" s="12">
        <v>8896</v>
      </c>
      <c r="F24" s="16">
        <f t="shared" si="4"/>
        <v>13777413.119999999</v>
      </c>
      <c r="G24" s="16">
        <f t="shared" si="2"/>
        <v>932271.6</v>
      </c>
      <c r="H24" s="16">
        <f t="shared" si="3"/>
        <v>334033.40000000002</v>
      </c>
    </row>
    <row r="25" spans="1:8" x14ac:dyDescent="0.25">
      <c r="A25" s="17">
        <v>18</v>
      </c>
      <c r="B25" s="3" t="s">
        <v>18</v>
      </c>
      <c r="C25" s="18">
        <v>1630</v>
      </c>
      <c r="D25" s="18">
        <v>1625</v>
      </c>
      <c r="E25" s="12">
        <v>10655</v>
      </c>
      <c r="F25" s="16">
        <v>0</v>
      </c>
      <c r="G25" s="16">
        <f t="shared" si="2"/>
        <v>207772.5</v>
      </c>
      <c r="H25" s="16">
        <f t="shared" si="3"/>
        <v>208411.8</v>
      </c>
    </row>
    <row r="26" spans="1:8" x14ac:dyDescent="0.25">
      <c r="A26" s="17">
        <v>19</v>
      </c>
      <c r="B26" s="3" t="s">
        <v>19</v>
      </c>
      <c r="C26" s="18">
        <v>7168</v>
      </c>
      <c r="D26" s="18">
        <v>4735</v>
      </c>
      <c r="E26" s="12">
        <v>9302</v>
      </c>
      <c r="F26" s="16">
        <v>0</v>
      </c>
      <c r="G26" s="16">
        <f t="shared" si="2"/>
        <v>528539.6</v>
      </c>
      <c r="H26" s="16">
        <f t="shared" si="3"/>
        <v>800120.8</v>
      </c>
    </row>
    <row r="27" spans="1:8" x14ac:dyDescent="0.25">
      <c r="A27" s="17">
        <v>20</v>
      </c>
      <c r="B27" s="3" t="s">
        <v>20</v>
      </c>
      <c r="C27" s="18">
        <v>600</v>
      </c>
      <c r="D27" s="18">
        <v>1318</v>
      </c>
      <c r="E27" s="12">
        <v>10361</v>
      </c>
      <c r="F27" s="16">
        <f t="shared" si="4"/>
        <v>2458043.64</v>
      </c>
      <c r="G27" s="16">
        <f t="shared" si="2"/>
        <v>166327.6</v>
      </c>
      <c r="H27" s="16">
        <f t="shared" si="3"/>
        <v>77057.2</v>
      </c>
    </row>
    <row r="28" spans="1:8" x14ac:dyDescent="0.25">
      <c r="A28" s="17">
        <v>21</v>
      </c>
      <c r="B28" s="3" t="s">
        <v>21</v>
      </c>
      <c r="C28" s="18">
        <v>587</v>
      </c>
      <c r="D28" s="18">
        <v>6010</v>
      </c>
      <c r="E28" s="12">
        <v>10154</v>
      </c>
      <c r="F28" s="16">
        <v>0</v>
      </c>
      <c r="G28" s="16">
        <f t="shared" si="2"/>
        <v>732306.5</v>
      </c>
      <c r="H28" s="16">
        <f t="shared" si="3"/>
        <v>71524.800000000003</v>
      </c>
    </row>
    <row r="29" spans="1:8" ht="25.5" x14ac:dyDescent="0.25">
      <c r="A29" s="17">
        <v>22</v>
      </c>
      <c r="B29" s="3" t="s">
        <v>22</v>
      </c>
      <c r="C29" s="18">
        <v>3549</v>
      </c>
      <c r="D29" s="18">
        <v>3167</v>
      </c>
      <c r="E29" s="12">
        <v>8930</v>
      </c>
      <c r="F29" s="16">
        <v>0</v>
      </c>
      <c r="G29" s="16">
        <f t="shared" si="2"/>
        <v>339375.7</v>
      </c>
      <c r="H29" s="16">
        <f t="shared" si="3"/>
        <v>380310.8</v>
      </c>
    </row>
    <row r="30" spans="1:8" x14ac:dyDescent="0.25">
      <c r="A30" s="17">
        <v>23</v>
      </c>
      <c r="B30" s="3" t="s">
        <v>23</v>
      </c>
      <c r="C30" s="18">
        <v>9300</v>
      </c>
      <c r="D30" s="18">
        <v>7442</v>
      </c>
      <c r="E30" s="16">
        <v>9811</v>
      </c>
      <c r="F30" s="16">
        <f t="shared" si="4"/>
        <v>13142423.16</v>
      </c>
      <c r="G30" s="16">
        <f t="shared" si="2"/>
        <v>889304</v>
      </c>
      <c r="H30" s="16">
        <f t="shared" si="3"/>
        <v>1108050</v>
      </c>
    </row>
    <row r="31" spans="1:8" x14ac:dyDescent="0.25">
      <c r="A31" s="17">
        <v>24</v>
      </c>
      <c r="B31" s="3" t="s">
        <v>24</v>
      </c>
      <c r="C31" s="18">
        <v>1743</v>
      </c>
      <c r="D31" s="18">
        <v>2930</v>
      </c>
      <c r="E31" s="12">
        <v>11801.16</v>
      </c>
      <c r="F31" s="16">
        <f t="shared" si="4"/>
        <v>6223931.784</v>
      </c>
      <c r="G31" s="16">
        <f t="shared" si="2"/>
        <v>421152.7</v>
      </c>
      <c r="H31" s="16">
        <f t="shared" si="3"/>
        <v>253057</v>
      </c>
    </row>
    <row r="32" spans="1:8" x14ac:dyDescent="0.25">
      <c r="A32" s="17">
        <v>25</v>
      </c>
      <c r="B32" s="3" t="s">
        <v>25</v>
      </c>
      <c r="C32" s="18">
        <v>900</v>
      </c>
      <c r="D32" s="18">
        <v>790</v>
      </c>
      <c r="E32" s="12">
        <v>20797</v>
      </c>
      <c r="F32" s="16">
        <v>0</v>
      </c>
      <c r="G32" s="16">
        <f t="shared" si="2"/>
        <v>197155.6</v>
      </c>
      <c r="H32" s="16">
        <f t="shared" si="3"/>
        <v>224607.6</v>
      </c>
    </row>
    <row r="33" spans="1:8" x14ac:dyDescent="0.25">
      <c r="A33" s="17">
        <v>26</v>
      </c>
      <c r="B33" s="3" t="s">
        <v>26</v>
      </c>
      <c r="C33" s="18">
        <v>6146</v>
      </c>
      <c r="D33" s="18">
        <v>14231</v>
      </c>
      <c r="E33" s="12">
        <v>10057</v>
      </c>
      <c r="F33" s="16">
        <f t="shared" si="4"/>
        <v>25761810.059999999</v>
      </c>
      <c r="G33" s="16">
        <f t="shared" si="2"/>
        <v>1743215.8</v>
      </c>
      <c r="H33" s="16">
        <f t="shared" si="3"/>
        <v>767485.7</v>
      </c>
    </row>
    <row r="34" spans="1:8" x14ac:dyDescent="0.25">
      <c r="A34" s="17">
        <v>27</v>
      </c>
      <c r="B34" s="3" t="s">
        <v>27</v>
      </c>
      <c r="C34" s="18">
        <v>4800</v>
      </c>
      <c r="D34" s="18">
        <v>7660</v>
      </c>
      <c r="E34" s="12">
        <v>12365</v>
      </c>
      <c r="F34" s="16">
        <v>0</v>
      </c>
      <c r="G34" s="16">
        <f t="shared" si="2"/>
        <v>1136590.8</v>
      </c>
      <c r="H34" s="16">
        <f t="shared" si="3"/>
        <v>712224</v>
      </c>
    </row>
    <row r="35" spans="1:8" x14ac:dyDescent="0.25">
      <c r="A35" s="17">
        <v>28</v>
      </c>
      <c r="B35" s="3" t="s">
        <v>28</v>
      </c>
      <c r="C35" s="18">
        <v>12503</v>
      </c>
      <c r="D35" s="18">
        <v>8500</v>
      </c>
      <c r="E35" s="12">
        <v>10289</v>
      </c>
      <c r="F35" s="16">
        <v>0</v>
      </c>
      <c r="G35" s="16">
        <f t="shared" si="2"/>
        <v>1049478</v>
      </c>
      <c r="H35" s="16">
        <f t="shared" si="3"/>
        <v>1543720.4</v>
      </c>
    </row>
    <row r="36" spans="1:8" x14ac:dyDescent="0.25">
      <c r="A36" s="17">
        <v>29</v>
      </c>
      <c r="B36" s="3" t="s">
        <v>29</v>
      </c>
      <c r="C36" s="18">
        <v>3000</v>
      </c>
      <c r="D36" s="18">
        <v>3915</v>
      </c>
      <c r="E36" s="12">
        <v>13689</v>
      </c>
      <c r="F36" s="16">
        <v>0</v>
      </c>
      <c r="G36" s="16">
        <f t="shared" si="2"/>
        <v>643109.19999999995</v>
      </c>
      <c r="H36" s="16">
        <f t="shared" si="3"/>
        <v>492804</v>
      </c>
    </row>
    <row r="37" spans="1:8" x14ac:dyDescent="0.25">
      <c r="A37" s="17">
        <v>30</v>
      </c>
      <c r="B37" s="3" t="s">
        <v>30</v>
      </c>
      <c r="C37" s="18">
        <v>2304</v>
      </c>
      <c r="D37" s="18">
        <v>7180</v>
      </c>
      <c r="E37" s="12">
        <v>9154</v>
      </c>
      <c r="F37" s="16">
        <f t="shared" si="4"/>
        <v>11830629.6</v>
      </c>
      <c r="G37" s="16">
        <f t="shared" si="2"/>
        <v>800539.3</v>
      </c>
      <c r="H37" s="16">
        <f t="shared" si="3"/>
        <v>264920.40000000002</v>
      </c>
    </row>
    <row r="38" spans="1:8" x14ac:dyDescent="0.25">
      <c r="A38" s="17">
        <v>31</v>
      </c>
      <c r="B38" s="3" t="s">
        <v>31</v>
      </c>
      <c r="C38" s="18">
        <v>4568</v>
      </c>
      <c r="D38" s="18">
        <v>3543</v>
      </c>
      <c r="E38" s="12">
        <v>14051</v>
      </c>
      <c r="F38" s="16">
        <f t="shared" si="4"/>
        <v>8960884.7400000002</v>
      </c>
      <c r="G38" s="16">
        <f t="shared" si="2"/>
        <v>606353.19999999995</v>
      </c>
      <c r="H38" s="16">
        <f t="shared" si="3"/>
        <v>779180.5</v>
      </c>
    </row>
    <row r="39" spans="1:8" x14ac:dyDescent="0.25">
      <c r="A39" s="17">
        <v>32</v>
      </c>
      <c r="B39" s="3" t="s">
        <v>32</v>
      </c>
      <c r="C39" s="18">
        <v>357</v>
      </c>
      <c r="D39" s="18">
        <v>2145</v>
      </c>
      <c r="E39" s="12">
        <v>11909</v>
      </c>
      <c r="F39" s="16">
        <f t="shared" si="4"/>
        <v>4598064.9000000004</v>
      </c>
      <c r="G39" s="16">
        <f t="shared" si="2"/>
        <v>311135.7</v>
      </c>
      <c r="H39" s="16">
        <f t="shared" si="3"/>
        <v>55616.2</v>
      </c>
    </row>
    <row r="40" spans="1:8" x14ac:dyDescent="0.25">
      <c r="A40" s="17">
        <v>33</v>
      </c>
      <c r="B40" s="3" t="s">
        <v>33</v>
      </c>
      <c r="C40" s="18">
        <v>2152</v>
      </c>
      <c r="D40" s="18">
        <v>2214</v>
      </c>
      <c r="E40" s="16">
        <v>11866</v>
      </c>
      <c r="F40" s="16">
        <v>0</v>
      </c>
      <c r="G40" s="16">
        <f t="shared" si="2"/>
        <v>315255.90000000002</v>
      </c>
      <c r="H40" s="16">
        <f t="shared" si="3"/>
        <v>306427.59999999998</v>
      </c>
    </row>
    <row r="41" spans="1:8" x14ac:dyDescent="0.25">
      <c r="A41" s="17">
        <v>34</v>
      </c>
      <c r="B41" s="3" t="s">
        <v>34</v>
      </c>
      <c r="C41" s="18">
        <v>5863</v>
      </c>
      <c r="D41" s="18">
        <v>3740</v>
      </c>
      <c r="E41" s="12">
        <v>10434</v>
      </c>
      <c r="F41" s="16">
        <v>0</v>
      </c>
      <c r="G41" s="16">
        <f t="shared" si="2"/>
        <v>468277.9</v>
      </c>
      <c r="H41" s="16">
        <f t="shared" si="3"/>
        <v>734094.5</v>
      </c>
    </row>
    <row r="42" spans="1:8" x14ac:dyDescent="0.25">
      <c r="A42" s="17">
        <v>35</v>
      </c>
      <c r="B42" s="3" t="s">
        <v>35</v>
      </c>
      <c r="C42" s="18">
        <v>2138</v>
      </c>
      <c r="D42" s="18">
        <v>2564</v>
      </c>
      <c r="E42" s="16">
        <v>8291</v>
      </c>
      <c r="F42" s="16">
        <f t="shared" si="4"/>
        <v>3826462.32</v>
      </c>
      <c r="G42" s="16">
        <f t="shared" si="2"/>
        <v>258924</v>
      </c>
      <c r="H42" s="16">
        <f t="shared" si="3"/>
        <v>216540.4</v>
      </c>
    </row>
    <row r="43" spans="1:8" x14ac:dyDescent="0.25">
      <c r="A43" s="17">
        <v>36</v>
      </c>
      <c r="B43" s="3" t="s">
        <v>36</v>
      </c>
      <c r="C43" s="18">
        <v>1500</v>
      </c>
      <c r="D43" s="18">
        <v>3075</v>
      </c>
      <c r="E43" s="12">
        <v>10029</v>
      </c>
      <c r="F43" s="16">
        <v>0</v>
      </c>
      <c r="G43" s="16">
        <f t="shared" si="2"/>
        <v>370070.1</v>
      </c>
      <c r="H43" s="16">
        <f t="shared" si="3"/>
        <v>180522</v>
      </c>
    </row>
    <row r="44" spans="1:8" x14ac:dyDescent="0.25">
      <c r="A44" s="17">
        <v>37</v>
      </c>
      <c r="B44" s="3" t="s">
        <v>37</v>
      </c>
      <c r="C44" s="18">
        <v>1859</v>
      </c>
      <c r="D44" s="18">
        <v>2912</v>
      </c>
      <c r="E44" s="12">
        <v>9911</v>
      </c>
      <c r="F44" s="16">
        <f t="shared" si="4"/>
        <v>5194949.76</v>
      </c>
      <c r="G44" s="16">
        <f t="shared" si="2"/>
        <v>351524.9</v>
      </c>
      <c r="H44" s="16">
        <f t="shared" si="3"/>
        <v>226289.5</v>
      </c>
    </row>
    <row r="45" spans="1:8" x14ac:dyDescent="0.25">
      <c r="A45" s="17">
        <v>38</v>
      </c>
      <c r="B45" s="3" t="s">
        <v>38</v>
      </c>
      <c r="C45" s="18">
        <v>9270</v>
      </c>
      <c r="D45" s="18">
        <v>6900</v>
      </c>
      <c r="E45" s="12">
        <v>9569</v>
      </c>
      <c r="F45" s="16">
        <f t="shared" si="4"/>
        <v>11884698</v>
      </c>
      <c r="G45" s="16">
        <f t="shared" si="2"/>
        <v>804197.9</v>
      </c>
      <c r="H45" s="16">
        <f t="shared" si="3"/>
        <v>1076340.3</v>
      </c>
    </row>
    <row r="46" spans="1:8" x14ac:dyDescent="0.25">
      <c r="A46" s="17">
        <v>39</v>
      </c>
      <c r="B46" s="3" t="s">
        <v>39</v>
      </c>
      <c r="C46" s="18">
        <v>4500</v>
      </c>
      <c r="D46" s="18">
        <v>3503</v>
      </c>
      <c r="E46" s="12">
        <v>10940</v>
      </c>
      <c r="F46" s="16">
        <f t="shared" si="4"/>
        <v>6898107.5999999996</v>
      </c>
      <c r="G46" s="16">
        <f t="shared" si="2"/>
        <v>466771.9</v>
      </c>
      <c r="H46" s="16">
        <f t="shared" si="3"/>
        <v>597658.1</v>
      </c>
    </row>
    <row r="47" spans="1:8" x14ac:dyDescent="0.25">
      <c r="A47" s="17">
        <v>40</v>
      </c>
      <c r="B47" s="3" t="s">
        <v>40</v>
      </c>
      <c r="C47" s="18">
        <v>6950</v>
      </c>
      <c r="D47" s="18">
        <v>5750</v>
      </c>
      <c r="E47" s="12">
        <v>8657</v>
      </c>
      <c r="F47" s="16">
        <v>0</v>
      </c>
      <c r="G47" s="16">
        <f t="shared" si="2"/>
        <v>597333</v>
      </c>
      <c r="H47" s="16">
        <f t="shared" si="3"/>
        <v>721993.8</v>
      </c>
    </row>
    <row r="48" spans="1:8" x14ac:dyDescent="0.25">
      <c r="A48" s="17">
        <v>41</v>
      </c>
      <c r="B48" s="3" t="s">
        <v>41</v>
      </c>
      <c r="C48" s="18">
        <v>4378</v>
      </c>
      <c r="D48" s="18">
        <v>3236</v>
      </c>
      <c r="E48" s="12">
        <v>10214</v>
      </c>
      <c r="F48" s="16">
        <f t="shared" si="4"/>
        <v>5949450.7199999997</v>
      </c>
      <c r="G48" s="16">
        <f t="shared" si="2"/>
        <v>402579.5</v>
      </c>
      <c r="H48" s="16">
        <f t="shared" si="3"/>
        <v>542552.19999999995</v>
      </c>
    </row>
    <row r="49" spans="1:8" x14ac:dyDescent="0.25">
      <c r="A49" s="17">
        <v>42</v>
      </c>
      <c r="B49" s="3" t="s">
        <v>42</v>
      </c>
      <c r="C49" s="18">
        <v>2700</v>
      </c>
      <c r="D49" s="18">
        <v>7472</v>
      </c>
      <c r="E49" s="12">
        <v>10730</v>
      </c>
      <c r="F49" s="16">
        <f t="shared" si="4"/>
        <v>14431420.800000001</v>
      </c>
      <c r="G49" s="16">
        <f t="shared" si="2"/>
        <v>976526.1</v>
      </c>
      <c r="H49" s="16">
        <f t="shared" si="3"/>
        <v>362083.4</v>
      </c>
    </row>
    <row r="50" spans="1:8" x14ac:dyDescent="0.25">
      <c r="A50" s="17">
        <v>43</v>
      </c>
      <c r="B50" s="3" t="s">
        <v>43</v>
      </c>
      <c r="C50" s="18">
        <v>4800</v>
      </c>
      <c r="D50" s="18">
        <v>3106</v>
      </c>
      <c r="E50" s="12">
        <v>10926</v>
      </c>
      <c r="F50" s="16">
        <f t="shared" si="4"/>
        <v>6108508.0800000001</v>
      </c>
      <c r="G50" s="16">
        <f t="shared" si="2"/>
        <v>413342.4</v>
      </c>
      <c r="H50" s="16">
        <f t="shared" si="3"/>
        <v>635446.1</v>
      </c>
    </row>
    <row r="51" spans="1:8" x14ac:dyDescent="0.25">
      <c r="A51" s="17">
        <v>44</v>
      </c>
      <c r="B51" s="3" t="s">
        <v>44</v>
      </c>
      <c r="C51" s="18">
        <v>2160</v>
      </c>
      <c r="D51" s="18">
        <v>1887</v>
      </c>
      <c r="E51" s="12">
        <v>10292</v>
      </c>
      <c r="F51" s="16">
        <f t="shared" si="4"/>
        <v>3495780.72</v>
      </c>
      <c r="G51" s="16">
        <f t="shared" si="2"/>
        <v>236547.8</v>
      </c>
      <c r="H51" s="16">
        <f t="shared" si="3"/>
        <v>270264.40000000002</v>
      </c>
    </row>
    <row r="52" spans="1:8" x14ac:dyDescent="0.25">
      <c r="A52" s="17">
        <v>45</v>
      </c>
      <c r="B52" s="3" t="s">
        <v>45</v>
      </c>
      <c r="C52" s="18">
        <v>7280</v>
      </c>
      <c r="D52" s="18">
        <v>5622</v>
      </c>
      <c r="E52" s="12">
        <v>9930</v>
      </c>
      <c r="F52" s="16">
        <f t="shared" si="4"/>
        <v>10048762.800000001</v>
      </c>
      <c r="G52" s="16">
        <f t="shared" si="2"/>
        <v>679966.3</v>
      </c>
      <c r="H52" s="16">
        <f t="shared" si="3"/>
        <v>877533.6</v>
      </c>
    </row>
    <row r="53" spans="1:8" x14ac:dyDescent="0.25">
      <c r="A53" s="17">
        <v>46</v>
      </c>
      <c r="B53" s="3" t="s">
        <v>46</v>
      </c>
      <c r="C53" s="18">
        <v>3840</v>
      </c>
      <c r="D53" s="18">
        <v>3418</v>
      </c>
      <c r="E53" s="12">
        <v>10008</v>
      </c>
      <c r="F53" s="16">
        <v>0</v>
      </c>
      <c r="G53" s="16">
        <f t="shared" si="2"/>
        <v>410488.1</v>
      </c>
      <c r="H53" s="16">
        <f t="shared" si="3"/>
        <v>461168.6</v>
      </c>
    </row>
    <row r="54" spans="1:8" x14ac:dyDescent="0.25">
      <c r="A54" s="17">
        <v>47</v>
      </c>
      <c r="B54" s="3" t="s">
        <v>47</v>
      </c>
      <c r="C54" s="18">
        <v>1340</v>
      </c>
      <c r="D54" s="18">
        <v>1562</v>
      </c>
      <c r="E54" s="12">
        <v>9893</v>
      </c>
      <c r="F54" s="16">
        <v>0</v>
      </c>
      <c r="G54" s="16">
        <f t="shared" si="2"/>
        <v>185434.4</v>
      </c>
      <c r="H54" s="16">
        <f t="shared" si="3"/>
        <v>159079.4</v>
      </c>
    </row>
    <row r="55" spans="1:8" x14ac:dyDescent="0.25">
      <c r="A55" s="17">
        <v>48</v>
      </c>
      <c r="B55" s="3" t="s">
        <v>48</v>
      </c>
      <c r="C55" s="18">
        <v>2032</v>
      </c>
      <c r="D55" s="18">
        <v>2180</v>
      </c>
      <c r="E55" s="12">
        <v>10347</v>
      </c>
      <c r="F55" s="16">
        <f t="shared" si="4"/>
        <v>4060162.8</v>
      </c>
      <c r="G55" s="16">
        <f t="shared" si="2"/>
        <v>274737.7</v>
      </c>
      <c r="H55" s="16">
        <f t="shared" si="3"/>
        <v>256361.4</v>
      </c>
    </row>
    <row r="56" spans="1:8" x14ac:dyDescent="0.25">
      <c r="A56" s="17">
        <v>49</v>
      </c>
      <c r="B56" s="3" t="s">
        <v>49</v>
      </c>
      <c r="C56" s="18">
        <v>3541</v>
      </c>
      <c r="D56" s="18">
        <v>3029</v>
      </c>
      <c r="E56" s="12">
        <v>9368</v>
      </c>
      <c r="F56" s="16">
        <v>0</v>
      </c>
      <c r="G56" s="16">
        <f t="shared" si="2"/>
        <v>340508.1</v>
      </c>
      <c r="H56" s="16">
        <f t="shared" si="3"/>
        <v>398065.1</v>
      </c>
    </row>
    <row r="57" spans="1:8" x14ac:dyDescent="0.25">
      <c r="A57" s="17">
        <v>50</v>
      </c>
      <c r="B57" s="3" t="s">
        <v>50</v>
      </c>
      <c r="C57" s="18">
        <v>1407</v>
      </c>
      <c r="D57" s="18">
        <v>2457</v>
      </c>
      <c r="E57" s="12">
        <v>9680</v>
      </c>
      <c r="F57" s="16">
        <f t="shared" si="4"/>
        <v>4281076.8</v>
      </c>
      <c r="G57" s="16">
        <f t="shared" si="2"/>
        <v>289686.2</v>
      </c>
      <c r="H57" s="16">
        <f t="shared" si="3"/>
        <v>167718.20000000001</v>
      </c>
    </row>
    <row r="58" spans="1:8" x14ac:dyDescent="0.25">
      <c r="A58" s="17">
        <v>51</v>
      </c>
      <c r="B58" s="3" t="s">
        <v>51</v>
      </c>
      <c r="C58" s="18">
        <v>2515</v>
      </c>
      <c r="D58" s="18">
        <v>2570</v>
      </c>
      <c r="E58" s="12">
        <v>9100</v>
      </c>
      <c r="F58" s="16">
        <f t="shared" si="4"/>
        <v>4209660</v>
      </c>
      <c r="G58" s="16">
        <f t="shared" si="2"/>
        <v>284853.7</v>
      </c>
      <c r="H58" s="16">
        <f t="shared" si="3"/>
        <v>278847.7</v>
      </c>
    </row>
    <row r="59" spans="1:8" x14ac:dyDescent="0.25">
      <c r="A59" s="17">
        <v>52</v>
      </c>
      <c r="B59" s="3" t="s">
        <v>52</v>
      </c>
      <c r="C59" s="18">
        <v>395</v>
      </c>
      <c r="D59" s="18">
        <v>380</v>
      </c>
      <c r="E59" s="12">
        <v>19336</v>
      </c>
      <c r="F59" s="16">
        <v>0</v>
      </c>
      <c r="G59" s="16">
        <f t="shared" si="2"/>
        <v>88172.2</v>
      </c>
      <c r="H59" s="16">
        <f t="shared" si="3"/>
        <v>91652.6</v>
      </c>
    </row>
    <row r="60" spans="1:8" x14ac:dyDescent="0.25">
      <c r="A60" s="17">
        <v>53</v>
      </c>
      <c r="B60" s="3" t="s">
        <v>53</v>
      </c>
      <c r="C60" s="18">
        <v>8385</v>
      </c>
      <c r="D60" s="18">
        <v>9200</v>
      </c>
      <c r="E60" s="12">
        <v>12057</v>
      </c>
      <c r="F60" s="16">
        <v>0</v>
      </c>
      <c r="G60" s="16">
        <f t="shared" si="2"/>
        <v>1331092.8</v>
      </c>
      <c r="H60" s="16">
        <f t="shared" si="3"/>
        <v>1213175.3</v>
      </c>
    </row>
    <row r="61" spans="1:8" x14ac:dyDescent="0.25">
      <c r="A61" s="17">
        <v>54</v>
      </c>
      <c r="B61" s="3" t="s">
        <v>54</v>
      </c>
      <c r="C61" s="18">
        <v>2124</v>
      </c>
      <c r="D61" s="18">
        <v>1521</v>
      </c>
      <c r="E61" s="12">
        <v>15158</v>
      </c>
      <c r="F61" s="16">
        <f t="shared" si="4"/>
        <v>4149957.24</v>
      </c>
      <c r="G61" s="16">
        <f t="shared" si="2"/>
        <v>280813.8</v>
      </c>
      <c r="H61" s="16">
        <f t="shared" si="3"/>
        <v>390497.1</v>
      </c>
    </row>
    <row r="62" spans="1:8" x14ac:dyDescent="0.25">
      <c r="A62" s="17">
        <v>55</v>
      </c>
      <c r="B62" s="3" t="s">
        <v>55</v>
      </c>
      <c r="C62" s="18">
        <v>3786</v>
      </c>
      <c r="D62" s="18">
        <v>6466</v>
      </c>
      <c r="E62" s="12">
        <v>10092</v>
      </c>
      <c r="F62" s="16">
        <v>0</v>
      </c>
      <c r="G62" s="16">
        <f t="shared" si="2"/>
        <v>783058.5</v>
      </c>
      <c r="H62" s="16">
        <f t="shared" si="3"/>
        <v>458499.7</v>
      </c>
    </row>
    <row r="63" spans="1:8" x14ac:dyDescent="0.25">
      <c r="A63" s="17">
        <v>56</v>
      </c>
      <c r="B63" s="3" t="s">
        <v>56</v>
      </c>
      <c r="C63" s="18">
        <v>450</v>
      </c>
      <c r="D63" s="18">
        <v>1500</v>
      </c>
      <c r="E63" s="12">
        <v>10495</v>
      </c>
      <c r="F63" s="16">
        <f t="shared" si="4"/>
        <v>2833650</v>
      </c>
      <c r="G63" s="16">
        <f t="shared" si="2"/>
        <v>191743.7</v>
      </c>
      <c r="H63" s="16">
        <f t="shared" si="3"/>
        <v>59506.7</v>
      </c>
    </row>
    <row r="64" spans="1:8" x14ac:dyDescent="0.25">
      <c r="A64" s="17">
        <v>57</v>
      </c>
      <c r="B64" s="3" t="s">
        <v>57</v>
      </c>
      <c r="C64" s="18">
        <v>7500</v>
      </c>
      <c r="D64" s="18">
        <v>7900</v>
      </c>
      <c r="E64" s="12">
        <v>11358</v>
      </c>
      <c r="F64" s="16">
        <f t="shared" si="4"/>
        <v>16151076</v>
      </c>
      <c r="G64" s="16">
        <f t="shared" si="2"/>
        <v>1092889.5</v>
      </c>
      <c r="H64" s="16">
        <f t="shared" si="3"/>
        <v>1038371.1</v>
      </c>
    </row>
    <row r="65" spans="1:8" x14ac:dyDescent="0.25">
      <c r="A65" s="17">
        <v>58</v>
      </c>
      <c r="B65" s="3" t="s">
        <v>58</v>
      </c>
      <c r="C65" s="18">
        <v>11983</v>
      </c>
      <c r="D65" s="18">
        <v>6400</v>
      </c>
      <c r="E65" s="12">
        <v>9641</v>
      </c>
      <c r="F65" s="16">
        <f t="shared" si="4"/>
        <v>11106432</v>
      </c>
      <c r="G65" s="16">
        <f t="shared" si="2"/>
        <v>751535.2</v>
      </c>
      <c r="H65" s="16">
        <f t="shared" si="3"/>
        <v>1397443.7</v>
      </c>
    </row>
    <row r="66" spans="1:8" x14ac:dyDescent="0.25">
      <c r="A66" s="17">
        <v>59</v>
      </c>
      <c r="B66" s="3" t="s">
        <v>59</v>
      </c>
      <c r="C66" s="18">
        <v>5358</v>
      </c>
      <c r="D66" s="18">
        <v>5130</v>
      </c>
      <c r="E66" s="12">
        <v>9259</v>
      </c>
      <c r="F66" s="16">
        <f t="shared" si="4"/>
        <v>8549760.5999999996</v>
      </c>
      <c r="G66" s="16">
        <f t="shared" si="2"/>
        <v>578533.80000000005</v>
      </c>
      <c r="H66" s="16">
        <f t="shared" si="3"/>
        <v>603866.4</v>
      </c>
    </row>
    <row r="67" spans="1:8" x14ac:dyDescent="0.25">
      <c r="A67" s="17">
        <v>60</v>
      </c>
      <c r="B67" s="3" t="s">
        <v>60</v>
      </c>
      <c r="C67" s="18">
        <v>1494</v>
      </c>
      <c r="D67" s="18">
        <v>1985</v>
      </c>
      <c r="E67" s="12">
        <v>9741</v>
      </c>
      <c r="F67" s="16">
        <v>0</v>
      </c>
      <c r="G67" s="16">
        <f t="shared" si="2"/>
        <v>232030.6</v>
      </c>
      <c r="H67" s="16">
        <f t="shared" si="3"/>
        <v>174636.6</v>
      </c>
    </row>
    <row r="68" spans="1:8" x14ac:dyDescent="0.25">
      <c r="A68" s="17">
        <v>61</v>
      </c>
      <c r="B68" s="3" t="s">
        <v>61</v>
      </c>
      <c r="C68" s="18">
        <v>4780</v>
      </c>
      <c r="D68" s="18">
        <v>3810</v>
      </c>
      <c r="E68" s="12">
        <v>9398</v>
      </c>
      <c r="F68" s="16">
        <v>0</v>
      </c>
      <c r="G68" s="16">
        <f t="shared" si="2"/>
        <v>429676.6</v>
      </c>
      <c r="H68" s="16">
        <f t="shared" si="3"/>
        <v>539069.30000000005</v>
      </c>
    </row>
    <row r="69" spans="1:8" x14ac:dyDescent="0.25">
      <c r="A69" s="17">
        <v>62</v>
      </c>
      <c r="B69" s="3" t="s">
        <v>62</v>
      </c>
      <c r="C69" s="18">
        <v>2550</v>
      </c>
      <c r="D69" s="18">
        <v>1918</v>
      </c>
      <c r="E69" s="12">
        <v>10635</v>
      </c>
      <c r="F69" s="16">
        <v>0</v>
      </c>
      <c r="G69" s="16">
        <f t="shared" si="2"/>
        <v>244775.2</v>
      </c>
      <c r="H69" s="16">
        <f t="shared" si="3"/>
        <v>325431</v>
      </c>
    </row>
    <row r="70" spans="1:8" x14ac:dyDescent="0.25">
      <c r="A70" s="17">
        <v>63</v>
      </c>
      <c r="B70" s="3" t="s">
        <v>63</v>
      </c>
      <c r="C70" s="18">
        <v>5592</v>
      </c>
      <c r="D70" s="18">
        <v>9575</v>
      </c>
      <c r="E70" s="12">
        <v>10413</v>
      </c>
      <c r="F70" s="16">
        <f t="shared" si="4"/>
        <v>17946805.5</v>
      </c>
      <c r="G70" s="16">
        <f t="shared" si="2"/>
        <v>1214400.5</v>
      </c>
      <c r="H70" s="16">
        <f t="shared" si="3"/>
        <v>716700.8</v>
      </c>
    </row>
    <row r="71" spans="1:8" x14ac:dyDescent="0.25">
      <c r="A71" s="17">
        <v>64</v>
      </c>
      <c r="B71" s="3" t="s">
        <v>64</v>
      </c>
      <c r="C71" s="18">
        <v>3128</v>
      </c>
      <c r="D71" s="18">
        <v>2628</v>
      </c>
      <c r="E71" s="12">
        <v>9767</v>
      </c>
      <c r="F71" s="16">
        <v>0</v>
      </c>
      <c r="G71" s="16">
        <f t="shared" si="2"/>
        <v>308012.09999999998</v>
      </c>
      <c r="H71" s="16">
        <f t="shared" si="3"/>
        <v>366614.1</v>
      </c>
    </row>
    <row r="72" spans="1:8" x14ac:dyDescent="0.25">
      <c r="A72" s="17">
        <v>65</v>
      </c>
      <c r="B72" s="3" t="s">
        <v>65</v>
      </c>
      <c r="C72" s="18">
        <v>4800</v>
      </c>
      <c r="D72" s="18">
        <v>7572</v>
      </c>
      <c r="E72" s="12">
        <v>10181</v>
      </c>
      <c r="F72" s="16">
        <v>0</v>
      </c>
      <c r="G72" s="16">
        <f t="shared" si="2"/>
        <v>925086.4</v>
      </c>
      <c r="H72" s="16">
        <f t="shared" si="3"/>
        <v>586425.59999999998</v>
      </c>
    </row>
    <row r="73" spans="1:8" x14ac:dyDescent="0.25">
      <c r="A73" s="17">
        <v>66</v>
      </c>
      <c r="B73" s="3" t="s">
        <v>66</v>
      </c>
      <c r="C73" s="18">
        <v>5947</v>
      </c>
      <c r="D73" s="18">
        <v>6100</v>
      </c>
      <c r="E73" s="12">
        <v>9022</v>
      </c>
      <c r="F73" s="16">
        <f t="shared" si="4"/>
        <v>9906156</v>
      </c>
      <c r="G73" s="16">
        <f t="shared" ref="G73:G93" si="5">ROUND((D73*E73*12+F73)/1000,1)</f>
        <v>670316.6</v>
      </c>
      <c r="H73" s="16">
        <f t="shared" ref="H73:H93" si="6">ROUND((C73*E73*12+F73)/1000,1)</f>
        <v>653752.19999999995</v>
      </c>
    </row>
    <row r="74" spans="1:8" x14ac:dyDescent="0.25">
      <c r="A74" s="17">
        <v>67</v>
      </c>
      <c r="B74" s="3" t="s">
        <v>67</v>
      </c>
      <c r="C74" s="18">
        <v>350</v>
      </c>
      <c r="D74" s="18">
        <v>845</v>
      </c>
      <c r="E74" s="12">
        <v>14536</v>
      </c>
      <c r="F74" s="16">
        <f t="shared" ref="F74" si="7">(D74*E74*12)*1.5/100</f>
        <v>2210925.6</v>
      </c>
      <c r="G74" s="16">
        <f t="shared" si="5"/>
        <v>149606</v>
      </c>
      <c r="H74" s="16">
        <f t="shared" si="6"/>
        <v>63262.1</v>
      </c>
    </row>
    <row r="75" spans="1:8" x14ac:dyDescent="0.25">
      <c r="A75" s="17">
        <v>68</v>
      </c>
      <c r="B75" s="3" t="s">
        <v>68</v>
      </c>
      <c r="C75" s="18">
        <v>4169</v>
      </c>
      <c r="D75" s="18">
        <v>8750</v>
      </c>
      <c r="E75" s="12">
        <v>11133</v>
      </c>
      <c r="F75" s="16">
        <v>0</v>
      </c>
      <c r="G75" s="16">
        <f t="shared" si="5"/>
        <v>1168965</v>
      </c>
      <c r="H75" s="16">
        <f t="shared" si="6"/>
        <v>556961.69999999995</v>
      </c>
    </row>
    <row r="76" spans="1:8" x14ac:dyDescent="0.25">
      <c r="A76" s="17">
        <v>69</v>
      </c>
      <c r="B76" s="3" t="s">
        <v>69</v>
      </c>
      <c r="C76" s="18">
        <v>2900</v>
      </c>
      <c r="D76" s="18">
        <v>2613</v>
      </c>
      <c r="E76" s="12">
        <v>10353</v>
      </c>
      <c r="F76" s="16">
        <f>(D76*E76*12)*1.5/100</f>
        <v>4869430.0199999996</v>
      </c>
      <c r="G76" s="16">
        <f t="shared" si="5"/>
        <v>329498.09999999998</v>
      </c>
      <c r="H76" s="16">
        <f t="shared" si="6"/>
        <v>365153.8</v>
      </c>
    </row>
    <row r="77" spans="1:8" x14ac:dyDescent="0.25">
      <c r="A77" s="17">
        <v>70</v>
      </c>
      <c r="B77" s="3" t="s">
        <v>70</v>
      </c>
      <c r="C77" s="18">
        <v>1660</v>
      </c>
      <c r="D77" s="18">
        <v>2292</v>
      </c>
      <c r="E77" s="12">
        <v>8710</v>
      </c>
      <c r="F77" s="16">
        <v>0</v>
      </c>
      <c r="G77" s="16">
        <f t="shared" si="5"/>
        <v>239559.8</v>
      </c>
      <c r="H77" s="16">
        <f t="shared" si="6"/>
        <v>173503.2</v>
      </c>
    </row>
    <row r="78" spans="1:8" x14ac:dyDescent="0.25">
      <c r="A78" s="17">
        <v>71</v>
      </c>
      <c r="B78" s="3" t="s">
        <v>71</v>
      </c>
      <c r="C78" s="18">
        <v>3467</v>
      </c>
      <c r="D78" s="18">
        <v>2983</v>
      </c>
      <c r="E78" s="12">
        <v>10710.64</v>
      </c>
      <c r="F78" s="16">
        <f>(D78*E78*12)*1.5/100</f>
        <v>5750971.0415999983</v>
      </c>
      <c r="G78" s="16">
        <f t="shared" si="5"/>
        <v>389149</v>
      </c>
      <c r="H78" s="16">
        <f t="shared" si="6"/>
        <v>451356.4</v>
      </c>
    </row>
    <row r="79" spans="1:8" x14ac:dyDescent="0.25">
      <c r="A79" s="17">
        <v>72</v>
      </c>
      <c r="B79" s="3" t="s">
        <v>72</v>
      </c>
      <c r="C79" s="18">
        <v>1635</v>
      </c>
      <c r="D79" s="18">
        <v>2621</v>
      </c>
      <c r="E79" s="12">
        <v>11573</v>
      </c>
      <c r="F79" s="16">
        <f>(D79*E79*12)*1.5/100</f>
        <v>5459909.9400000004</v>
      </c>
      <c r="G79" s="16">
        <f t="shared" si="5"/>
        <v>369453.9</v>
      </c>
      <c r="H79" s="16">
        <f t="shared" si="6"/>
        <v>232522.2</v>
      </c>
    </row>
    <row r="80" spans="1:8" x14ac:dyDescent="0.25">
      <c r="A80" s="17">
        <v>73</v>
      </c>
      <c r="B80" s="3" t="s">
        <v>73</v>
      </c>
      <c r="C80" s="18">
        <v>2510</v>
      </c>
      <c r="D80" s="18">
        <v>2185</v>
      </c>
      <c r="E80" s="12">
        <v>9776</v>
      </c>
      <c r="F80" s="16">
        <v>0</v>
      </c>
      <c r="G80" s="16">
        <f t="shared" si="5"/>
        <v>256326.7</v>
      </c>
      <c r="H80" s="16">
        <f t="shared" si="6"/>
        <v>294453.09999999998</v>
      </c>
    </row>
    <row r="81" spans="1:8" x14ac:dyDescent="0.25">
      <c r="A81" s="17">
        <v>74</v>
      </c>
      <c r="B81" s="3" t="s">
        <v>74</v>
      </c>
      <c r="C81" s="18">
        <v>1741</v>
      </c>
      <c r="D81" s="18">
        <v>3581</v>
      </c>
      <c r="E81" s="12">
        <v>11100</v>
      </c>
      <c r="F81" s="16">
        <v>0</v>
      </c>
      <c r="G81" s="16">
        <f t="shared" si="5"/>
        <v>476989.2</v>
      </c>
      <c r="H81" s="16">
        <f t="shared" si="6"/>
        <v>231901.2</v>
      </c>
    </row>
    <row r="82" spans="1:8" x14ac:dyDescent="0.25">
      <c r="A82" s="17">
        <v>75</v>
      </c>
      <c r="B82" s="3" t="s">
        <v>75</v>
      </c>
      <c r="C82" s="18">
        <v>2100</v>
      </c>
      <c r="D82" s="18">
        <v>2371</v>
      </c>
      <c r="E82" s="12">
        <v>9992</v>
      </c>
      <c r="F82" s="16">
        <v>0</v>
      </c>
      <c r="G82" s="16">
        <f t="shared" si="5"/>
        <v>284292.40000000002</v>
      </c>
      <c r="H82" s="16">
        <f t="shared" si="6"/>
        <v>251798.39999999999</v>
      </c>
    </row>
    <row r="83" spans="1:8" x14ac:dyDescent="0.25">
      <c r="A83" s="17">
        <v>76</v>
      </c>
      <c r="B83" s="3" t="s">
        <v>76</v>
      </c>
      <c r="C83" s="18">
        <v>9200</v>
      </c>
      <c r="D83" s="18">
        <v>8700</v>
      </c>
      <c r="E83" s="12">
        <v>10147</v>
      </c>
      <c r="F83" s="16">
        <v>0</v>
      </c>
      <c r="G83" s="16">
        <f t="shared" si="5"/>
        <v>1059346.8</v>
      </c>
      <c r="H83" s="16">
        <f t="shared" si="6"/>
        <v>1120228.8</v>
      </c>
    </row>
    <row r="84" spans="1:8" x14ac:dyDescent="0.25">
      <c r="A84" s="17">
        <v>77</v>
      </c>
      <c r="B84" s="3" t="s">
        <v>77</v>
      </c>
      <c r="C84" s="18">
        <v>3306</v>
      </c>
      <c r="D84" s="18">
        <v>3070</v>
      </c>
      <c r="E84" s="12">
        <v>9929</v>
      </c>
      <c r="F84" s="16">
        <v>0</v>
      </c>
      <c r="G84" s="16">
        <f t="shared" si="5"/>
        <v>365784.4</v>
      </c>
      <c r="H84" s="16">
        <f t="shared" si="6"/>
        <v>393903.3</v>
      </c>
    </row>
    <row r="85" spans="1:8" x14ac:dyDescent="0.25">
      <c r="A85" s="17">
        <v>78</v>
      </c>
      <c r="B85" s="3" t="s">
        <v>78</v>
      </c>
      <c r="C85" s="18">
        <v>14000</v>
      </c>
      <c r="D85" s="18">
        <v>14770</v>
      </c>
      <c r="E85" s="12">
        <v>14329</v>
      </c>
      <c r="F85" s="16">
        <v>0</v>
      </c>
      <c r="G85" s="16">
        <f t="shared" si="5"/>
        <v>2539672</v>
      </c>
      <c r="H85" s="16">
        <f t="shared" si="6"/>
        <v>2407272</v>
      </c>
    </row>
    <row r="86" spans="1:8" x14ac:dyDescent="0.25">
      <c r="A86" s="17">
        <v>79</v>
      </c>
      <c r="B86" s="3" t="s">
        <v>79</v>
      </c>
      <c r="C86" s="18">
        <v>10685</v>
      </c>
      <c r="D86" s="18">
        <v>8300</v>
      </c>
      <c r="E86" s="12">
        <v>10741.7</v>
      </c>
      <c r="F86" s="16">
        <v>0</v>
      </c>
      <c r="G86" s="16">
        <f t="shared" si="5"/>
        <v>1069873.3</v>
      </c>
      <c r="H86" s="16">
        <f t="shared" si="6"/>
        <v>1377300.8</v>
      </c>
    </row>
    <row r="87" spans="1:8" x14ac:dyDescent="0.25">
      <c r="A87" s="17">
        <v>80</v>
      </c>
      <c r="B87" s="3" t="s">
        <v>80</v>
      </c>
      <c r="C87" s="18">
        <v>1405</v>
      </c>
      <c r="D87" s="18">
        <v>1202</v>
      </c>
      <c r="E87" s="12">
        <v>10766</v>
      </c>
      <c r="F87" s="16">
        <v>0</v>
      </c>
      <c r="G87" s="16">
        <f t="shared" si="5"/>
        <v>155288.79999999999</v>
      </c>
      <c r="H87" s="16">
        <f t="shared" si="6"/>
        <v>181514.8</v>
      </c>
    </row>
    <row r="88" spans="1:8" ht="25.5" x14ac:dyDescent="0.25">
      <c r="A88" s="17">
        <v>81</v>
      </c>
      <c r="B88" s="3" t="s">
        <v>81</v>
      </c>
      <c r="C88" s="21">
        <v>1314</v>
      </c>
      <c r="D88" s="18">
        <v>728</v>
      </c>
      <c r="E88" s="12">
        <v>13593.51</v>
      </c>
      <c r="F88" s="16">
        <f t="shared" ref="F88" si="8">(D88*E88*12)*1.5/100</f>
        <v>1781293.5503999996</v>
      </c>
      <c r="G88" s="16">
        <f t="shared" si="5"/>
        <v>120534.2</v>
      </c>
      <c r="H88" s="16">
        <f t="shared" si="6"/>
        <v>216123.8</v>
      </c>
    </row>
    <row r="89" spans="1:8" x14ac:dyDescent="0.25">
      <c r="A89" s="17">
        <v>82</v>
      </c>
      <c r="B89" s="3" t="s">
        <v>82</v>
      </c>
      <c r="C89" s="18">
        <v>250</v>
      </c>
      <c r="D89" s="18">
        <v>160</v>
      </c>
      <c r="E89" s="12">
        <v>21666</v>
      </c>
      <c r="F89" s="16">
        <v>0</v>
      </c>
      <c r="G89" s="16">
        <f t="shared" si="5"/>
        <v>41598.699999999997</v>
      </c>
      <c r="H89" s="16">
        <f t="shared" si="6"/>
        <v>64998</v>
      </c>
    </row>
    <row r="90" spans="1:8" ht="25.5" x14ac:dyDescent="0.25">
      <c r="A90" s="17">
        <v>83</v>
      </c>
      <c r="B90" s="3" t="s">
        <v>83</v>
      </c>
      <c r="C90" s="18">
        <v>1882</v>
      </c>
      <c r="D90" s="18">
        <v>3390</v>
      </c>
      <c r="E90" s="12">
        <v>14427</v>
      </c>
      <c r="F90" s="16">
        <v>0</v>
      </c>
      <c r="G90" s="16">
        <f t="shared" si="5"/>
        <v>586890.4</v>
      </c>
      <c r="H90" s="16">
        <f t="shared" si="6"/>
        <v>325819.40000000002</v>
      </c>
    </row>
    <row r="91" spans="1:8" ht="25.5" x14ac:dyDescent="0.25">
      <c r="A91" s="17">
        <v>84</v>
      </c>
      <c r="B91" s="3" t="s">
        <v>84</v>
      </c>
      <c r="C91" s="18">
        <v>76</v>
      </c>
      <c r="D91" s="18">
        <v>120</v>
      </c>
      <c r="E91" s="12">
        <v>22730</v>
      </c>
      <c r="F91" s="16">
        <v>0</v>
      </c>
      <c r="G91" s="16">
        <f t="shared" si="5"/>
        <v>32731.200000000001</v>
      </c>
      <c r="H91" s="16">
        <f t="shared" si="6"/>
        <v>20729.8</v>
      </c>
    </row>
    <row r="92" spans="1:8" ht="25.5" x14ac:dyDescent="0.25">
      <c r="A92" s="17">
        <v>85</v>
      </c>
      <c r="B92" s="3" t="s">
        <v>85</v>
      </c>
      <c r="C92" s="18">
        <v>625</v>
      </c>
      <c r="D92" s="18">
        <v>990</v>
      </c>
      <c r="E92" s="12">
        <v>16175</v>
      </c>
      <c r="F92" s="16">
        <f>(D92*E92*12)*1.5/100</f>
        <v>2882385</v>
      </c>
      <c r="G92" s="16">
        <f t="shared" si="5"/>
        <v>195041.4</v>
      </c>
      <c r="H92" s="16">
        <f t="shared" si="6"/>
        <v>124194.9</v>
      </c>
    </row>
    <row r="93" spans="1:8" x14ac:dyDescent="0.25">
      <c r="A93" s="17">
        <v>86</v>
      </c>
      <c r="B93" s="3" t="s">
        <v>86</v>
      </c>
      <c r="C93" s="18">
        <v>50</v>
      </c>
      <c r="D93" s="18">
        <v>56</v>
      </c>
      <c r="E93" s="16">
        <v>10390</v>
      </c>
      <c r="F93" s="16">
        <v>0</v>
      </c>
      <c r="G93" s="16">
        <f t="shared" si="5"/>
        <v>6982.1</v>
      </c>
      <c r="H93" s="16">
        <f t="shared" si="6"/>
        <v>6234</v>
      </c>
    </row>
    <row r="94" spans="1:8" x14ac:dyDescent="0.25">
      <c r="A94" s="22"/>
      <c r="B94" s="23" t="s">
        <v>87</v>
      </c>
      <c r="C94" s="24"/>
      <c r="D94" s="24"/>
      <c r="E94" s="24"/>
      <c r="F94" s="24"/>
      <c r="G94" s="25">
        <v>3764529.5</v>
      </c>
      <c r="H94" s="16">
        <v>2020686.6</v>
      </c>
    </row>
    <row r="95" spans="1:8" hidden="1" x14ac:dyDescent="0.25">
      <c r="A95" s="19"/>
      <c r="B95" s="19"/>
      <c r="C95" s="19"/>
      <c r="D95" s="19"/>
      <c r="E95" s="19"/>
      <c r="F95" s="19"/>
      <c r="G95" s="19"/>
      <c r="H95" s="19"/>
    </row>
    <row r="96" spans="1:8" hidden="1" x14ac:dyDescent="0.25">
      <c r="A96" s="19"/>
      <c r="B96" s="19"/>
      <c r="C96" s="19"/>
      <c r="D96" s="19"/>
      <c r="E96" s="19"/>
      <c r="F96" s="19"/>
      <c r="G96" s="26">
        <f>G94*100/G7</f>
        <v>7.7473658395960365</v>
      </c>
      <c r="H96" s="20"/>
    </row>
    <row r="97" spans="1:8" hidden="1" x14ac:dyDescent="0.25">
      <c r="A97" s="19"/>
      <c r="B97" s="19"/>
      <c r="C97" s="19"/>
      <c r="D97" s="19"/>
      <c r="E97" s="19"/>
      <c r="F97" s="19"/>
      <c r="G97" s="27">
        <f>G98-G7</f>
        <v>0</v>
      </c>
      <c r="H97" s="20"/>
    </row>
    <row r="98" spans="1:8" hidden="1" x14ac:dyDescent="0.25">
      <c r="A98" s="19"/>
      <c r="B98" s="19"/>
      <c r="C98" s="19"/>
      <c r="D98" s="19"/>
      <c r="E98" s="19"/>
      <c r="F98" s="19"/>
      <c r="G98" s="27">
        <v>48591089.899999999</v>
      </c>
      <c r="H98" s="19"/>
    </row>
    <row r="100" spans="1:8" x14ac:dyDescent="0.25">
      <c r="G100" s="13"/>
    </row>
  </sheetData>
  <mergeCells count="2">
    <mergeCell ref="B3:H3"/>
    <mergeCell ref="B1:G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2019-03-21T07:46:14Z</dcterms:modified>
</cp:coreProperties>
</file>