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ovaAA\Desktop\Планирование бюджета 2020-2022\Расчеты 1 ребенок 2020-2022\Телегр исх дан до 3х лет 20-22 на согл\"/>
    </mc:Choice>
  </mc:AlternateContent>
  <bookViews>
    <workbookView xWindow="0" yWindow="0" windowWidth="28770" windowHeight="12360"/>
  </bookViews>
  <sheets>
    <sheet name="2020  (до 3 лет)" sheetId="16" r:id="rId1"/>
    <sheet name="2021 (до 3 лет)" sheetId="17" r:id="rId2"/>
    <sheet name="2022 (до 3 лет)" sheetId="18" r:id="rId3"/>
  </sheets>
  <definedNames>
    <definedName name="_xlnm.Print_Area" localSheetId="0">'2020  (до 3 лет)'!$A$2:$F$95</definedName>
    <definedName name="_xlnm.Print_Area" localSheetId="1">'2021 (до 3 лет)'!$A$1:$F$94</definedName>
    <definedName name="_xlnm.Print_Area" localSheetId="2">'2022 (до 3 лет)'!$A$1:$F$94</definedName>
  </definedNames>
  <calcPr calcId="152511"/>
</workbook>
</file>

<file path=xl/calcChain.xml><?xml version="1.0" encoding="utf-8"?>
<calcChain xmlns="http://schemas.openxmlformats.org/spreadsheetml/2006/main">
  <c r="F96" i="17" l="1"/>
  <c r="F93" i="18" l="1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E7" i="18"/>
  <c r="D7" i="18"/>
  <c r="C7" i="18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E7" i="17"/>
  <c r="D7" i="17"/>
  <c r="C7" i="17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E8" i="16"/>
  <c r="D8" i="16"/>
  <c r="C8" i="16"/>
  <c r="F7" i="18" l="1"/>
  <c r="F96" i="18" s="1"/>
  <c r="F7" i="17"/>
  <c r="F8" i="16"/>
  <c r="E96" i="16" s="1"/>
</calcChain>
</file>

<file path=xl/sharedStrings.xml><?xml version="1.0" encoding="utf-8"?>
<sst xmlns="http://schemas.openxmlformats.org/spreadsheetml/2006/main" count="290" uniqueCount="102">
  <si>
    <t>Наименование субъекта Российской Федерации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</si>
  <si>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</si>
  <si>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</si>
  <si>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</si>
  <si>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</si>
  <si>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</si>
  <si>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</si>
  <si>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</si>
  <si>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</si>
  <si>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</si>
  <si>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</si>
  <si>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</si>
  <si>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</si>
  <si>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</si>
  <si>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Тыва</t>
  </si>
  <si>
    <t>Республика Хакасия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</si>
  <si>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</si>
  <si>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</si>
  <si>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</si>
  <si>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</si>
  <si>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</si>
  <si>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</si>
  <si>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</si>
  <si>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</si>
  <si>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</si>
  <si>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</si>
  <si>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</si>
  <si>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</si>
  <si>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</si>
  <si>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</si>
  <si>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</si>
  <si>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</si>
  <si>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</si>
  <si>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</si>
  <si>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</si>
  <si>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</si>
  <si>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</si>
  <si>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</si>
  <si>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</si>
  <si>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</si>
  <si>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</si>
  <si>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</si>
  <si>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</si>
  <si>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</si>
  <si>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</si>
  <si>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</si>
  <si>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</si>
  <si>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</si>
  <si>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</si>
  <si>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</si>
  <si>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</si>
  <si>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</si>
  <si>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</si>
  <si>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</si>
  <si>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</si>
  <si>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</si>
  <si>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</si>
  <si>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</si>
  <si>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</si>
  <si>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</si>
  <si>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</si>
  <si>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</si>
  <si>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</si>
  <si>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</si>
  <si>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</si>
  <si>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</si>
  <si>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</si>
  <si>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</si>
  <si>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</si>
  <si>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</si>
  <si>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</si>
  <si>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</si>
  <si>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</si>
  <si>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</si>
  <si>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</si>
  <si>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</si>
  <si>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Приложение № 1</t>
  </si>
  <si>
    <t>№ п\п</t>
  </si>
  <si>
    <r>
      <rPr>
        <b/>
        <sz val="12"/>
        <rFont val="Times New Roman"/>
        <family val="1"/>
        <charset val="204"/>
      </rPr>
      <t xml:space="preserve">Чi      </t>
    </r>
    <r>
      <rPr>
        <sz val="10"/>
        <rFont val="Times New Roman"/>
        <family val="1"/>
        <charset val="204"/>
      </rPr>
      <t>прогнозное количество выплат в месяц ежемесячной денежной выплаты лицам, имеющим право на получение ежемесячной денежной выплаты, проживающим в субъекте Российской Федерации или г. Байконуре (шт.)</t>
    </r>
  </si>
  <si>
    <r>
      <rPr>
        <b/>
        <sz val="12"/>
        <rFont val="Times New Roman"/>
        <family val="1"/>
        <charset val="204"/>
      </rPr>
      <t xml:space="preserve">Рi      </t>
    </r>
    <r>
      <rPr>
        <sz val="10"/>
        <rFont val="Times New Roman"/>
        <family val="1"/>
        <charset val="204"/>
      </rPr>
      <t>размер ежемесячной денежной выплаты, установленный в i-м субъекте Российской Федерации, соответствующий величине прожиточного минимума для детей, установленного в субъекте Российской Федерации за второй квартал 2018 года (рублей)</t>
    </r>
  </si>
  <si>
    <r>
      <rPr>
        <b/>
        <sz val="12"/>
        <rFont val="Times New Roman"/>
        <family val="1"/>
        <charset val="204"/>
      </rPr>
      <t xml:space="preserve">Дi      </t>
    </r>
    <r>
      <rPr>
        <sz val="10"/>
        <rFont val="Times New Roman"/>
        <family val="1"/>
        <charset val="204"/>
      </rPr>
      <t>расходы на компенсацию затрат, связанных с обеспечением деятельности органов исполнительной власти в связи с осуществлением переданного им полномочия Российской Федерации, в пределах 1,5 процента предоставляемой  субвенции (рублей)</t>
    </r>
  </si>
  <si>
    <r>
      <rPr>
        <b/>
        <sz val="11"/>
        <rFont val="Times New Roman"/>
        <family val="1"/>
        <charset val="204"/>
      </rPr>
      <t xml:space="preserve">Сi    </t>
    </r>
    <r>
      <rPr>
        <sz val="11"/>
        <rFont val="Times New Roman"/>
        <family val="1"/>
        <charset val="204"/>
      </rPr>
      <t xml:space="preserve">                                         Объем субвенции из федерального бюджета на  ежемесячной денежной выплаты в связи с рождением (усыновлением) первого ребенка                                                  (гр.3 x гр.4 х 12 мес. + гр.5) (тыс. рублей)                                                             </t>
    </r>
  </si>
  <si>
    <t>Итого по РФ:</t>
  </si>
  <si>
    <t>Республика Адыгея (Адыгея)</t>
  </si>
  <si>
    <t>Кабардино-Балкарская Республика</t>
  </si>
  <si>
    <t>Карачаево-Черкесская Республика</t>
  </si>
  <si>
    <t>Республика Татарстан (Татарстан)</t>
  </si>
  <si>
    <t>Удмуртская Республика</t>
  </si>
  <si>
    <t>Чеченская Республика</t>
  </si>
  <si>
    <t>Чувашская Республика - Чувашия</t>
  </si>
  <si>
    <t>город Москва</t>
  </si>
  <si>
    <t>город Санкт-Петербург</t>
  </si>
  <si>
    <t>город Севастополь</t>
  </si>
  <si>
    <t>город Байконур</t>
  </si>
  <si>
    <t>Нераспределенный резерв</t>
  </si>
  <si>
    <t xml:space="preserve"> 1. Распределение межбюджетного трансферта между субъектами Российской Федерации на 2020 год</t>
  </si>
  <si>
    <t xml:space="preserve"> 2. Распределение межбюджетного трансферта между субъектами Российской Федерации на 2021 год</t>
  </si>
  <si>
    <t xml:space="preserve"> 3. Распределение межбюджетного трансферта между субъектами Российской Федерации на 2022 год</t>
  </si>
  <si>
    <t>Расчет потребности в субвенции из федерального бюджета бюджетам субъектов Российской Федерации и бюджету                                                                                             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2020 год</t>
  </si>
  <si>
    <t>Расчет потребности в субвенции из федерального бюджета бюджетам субъектов Российской Федерации и бюджету                                                                                                                                            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2021 год</t>
  </si>
  <si>
    <t>Расчет потребности в субвенции из федерального бюджета бюджетам субъектов Российской Федерации и бюджету                                                                                                                                   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2022 год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</si>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</sst>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3" fillId="0" borderId="0"/>
    <xf numFmtId="0" fontId="30" fillId="0" borderId="0"/>
    <xf numFmtId="0" fontId="2" fillId="0" borderId="0"/>
  </cellStyleXfs>
  <cellXfs count="33">
    <xf numFmtId="0" fontId="0" fillId="0" borderId="0" xfId="0"/>
    <xf numFmtId="0" fontId="3" fillId="0" borderId="0" xfId="43"/>
    <xf numFmtId="0" fontId="23" fillId="0" borderId="0" xfId="43" applyFont="1" applyAlignment="1">
      <alignment horizontal="right"/>
    </xf>
    <xf numFmtId="164" fontId="24" fillId="0" borderId="0" xfId="43" applyNumberFormat="1" applyFont="1" applyAlignment="1">
      <alignment horizontal="center" wrapText="1"/>
    </xf>
    <xf numFmtId="0" fontId="25" fillId="0" borderId="10" xfId="43" applyFont="1" applyBorder="1" applyAlignment="1">
      <alignment vertical="center" wrapText="1"/>
    </xf>
    <xf numFmtId="0" fontId="23" fillId="0" borderId="11" xfId="43" applyFont="1" applyBorder="1" applyAlignment="1">
      <alignment horizontal="center" vertical="center" wrapText="1"/>
    </xf>
    <xf numFmtId="0" fontId="26" fillId="0" borderId="11" xfId="43" applyFont="1" applyBorder="1" applyAlignment="1">
      <alignment horizontal="center" vertical="center" wrapText="1"/>
    </xf>
    <xf numFmtId="0" fontId="28" fillId="0" borderId="11" xfId="43" applyFont="1" applyBorder="1" applyAlignment="1">
      <alignment horizontal="center" vertical="center"/>
    </xf>
    <xf numFmtId="0" fontId="29" fillId="0" borderId="11" xfId="43" applyFont="1" applyBorder="1" applyAlignment="1">
      <alignment horizontal="center" vertical="center"/>
    </xf>
    <xf numFmtId="3" fontId="29" fillId="0" borderId="11" xfId="43" applyNumberFormat="1" applyFont="1" applyBorder="1" applyAlignment="1">
      <alignment horizontal="center" vertical="center"/>
    </xf>
    <xf numFmtId="164" fontId="29" fillId="0" borderId="11" xfId="43" applyNumberFormat="1" applyFont="1" applyBorder="1" applyAlignment="1">
      <alignment horizontal="center" vertical="center"/>
    </xf>
    <xf numFmtId="0" fontId="23" fillId="33" borderId="11" xfId="43" applyFont="1" applyFill="1" applyBorder="1" applyAlignment="1">
      <alignment horizontal="center" vertical="center" wrapText="1"/>
    </xf>
    <xf numFmtId="0" fontId="23" fillId="33" borderId="11" xfId="43" applyFont="1" applyFill="1" applyBorder="1" applyAlignment="1">
      <alignment horizontal="left" vertical="center" wrapText="1"/>
    </xf>
    <xf numFmtId="3" fontId="28" fillId="33" borderId="11" xfId="43" applyNumberFormat="1" applyFont="1" applyFill="1" applyBorder="1" applyAlignment="1">
      <alignment horizontal="center" vertical="center"/>
    </xf>
    <xf numFmtId="164" fontId="28" fillId="33" borderId="11" xfId="43" applyNumberFormat="1" applyFont="1" applyFill="1" applyBorder="1" applyAlignment="1">
      <alignment horizontal="center" vertical="center"/>
    </xf>
    <xf numFmtId="4" fontId="28" fillId="33" borderId="11" xfId="43" applyNumberFormat="1" applyFont="1" applyFill="1" applyBorder="1" applyAlignment="1">
      <alignment horizontal="center" vertical="center"/>
    </xf>
    <xf numFmtId="0" fontId="3" fillId="33" borderId="0" xfId="43" applyFill="1"/>
    <xf numFmtId="0" fontId="30" fillId="33" borderId="11" xfId="43" applyFont="1" applyFill="1" applyBorder="1"/>
    <xf numFmtId="2" fontId="23" fillId="33" borderId="11" xfId="43" applyNumberFormat="1" applyFont="1" applyFill="1" applyBorder="1" applyAlignment="1">
      <alignment horizontal="left" vertical="center" wrapText="1"/>
    </xf>
    <xf numFmtId="0" fontId="3" fillId="33" borderId="11" xfId="43" applyFill="1" applyBorder="1"/>
    <xf numFmtId="4" fontId="3" fillId="0" borderId="0" xfId="43" applyNumberFormat="1"/>
    <xf numFmtId="10" fontId="3" fillId="0" borderId="0" xfId="43" applyNumberFormat="1"/>
    <xf numFmtId="3" fontId="28" fillId="34" borderId="11" xfId="43" applyNumberFormat="1" applyFont="1" applyFill="1" applyBorder="1" applyAlignment="1">
      <alignment horizontal="center" vertical="center"/>
    </xf>
    <xf numFmtId="0" fontId="31" fillId="0" borderId="0" xfId="43" applyFont="1" applyAlignment="1">
      <alignment horizontal="right"/>
    </xf>
    <xf numFmtId="0" fontId="22" fillId="0" borderId="0" xfId="43" applyFont="1" applyAlignment="1">
      <alignment horizontal="center"/>
    </xf>
    <xf numFmtId="0" fontId="24" fillId="0" borderId="0" xfId="43" applyFont="1" applyAlignment="1">
      <alignment horizontal="center" wrapText="1"/>
    </xf>
    <xf numFmtId="164" fontId="1" fillId="0" borderId="0" xfId="43" applyNumberFormat="1" applyFont="1"/>
    <xf numFmtId="164" fontId="28" fillId="0" borderId="11" xfId="43" applyNumberFormat="1" applyFont="1" applyFill="1" applyBorder="1" applyAlignment="1">
      <alignment horizontal="center" vertical="center"/>
    </xf>
    <xf numFmtId="0" fontId="23" fillId="0" borderId="11" xfId="43" applyFont="1" applyFill="1" applyBorder="1" applyAlignment="1">
      <alignment horizontal="left" vertical="center" wrapText="1"/>
    </xf>
    <xf numFmtId="3" fontId="28" fillId="0" borderId="11" xfId="43" applyNumberFormat="1" applyFont="1" applyFill="1" applyBorder="1" applyAlignment="1">
      <alignment horizontal="center" vertical="center"/>
    </xf>
    <xf numFmtId="4" fontId="28" fillId="0" borderId="11" xfId="43" applyNumberFormat="1" applyFont="1" applyFill="1" applyBorder="1" applyAlignment="1">
      <alignment horizontal="center" vertical="center"/>
    </xf>
    <xf numFmtId="0" fontId="22" fillId="0" borderId="0" xfId="43" applyFont="1" applyAlignment="1">
      <alignment horizontal="center"/>
    </xf>
    <xf numFmtId="0" fontId="24" fillId="0" borderId="0" xfId="43" applyFont="1" applyAlignment="1">
      <alignment horizont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44"/>
    <cellStyle name="Обычный 4" xfId="43"/>
    <cellStyle name="Обычный 4 2" xfId="45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workbookViewId="0">
      <pane xSplit="1" ySplit="8" topLeftCell="B45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RowHeight="15" x14ac:dyDescent="0.25"/>
  <cols>
    <col min="1" max="1" width="5.42578125" style="1" customWidth="1"/>
    <col min="2" max="2" width="25" style="1" customWidth="1"/>
    <col min="3" max="3" width="23.42578125" style="1" customWidth="1"/>
    <col min="4" max="4" width="26.85546875" style="1" customWidth="1"/>
    <col min="5" max="6" width="24.42578125" style="1" customWidth="1"/>
    <col min="7" max="7" width="9.140625" style="1"/>
    <col min="8" max="8" width="5" style="1" hidden="1" customWidth="1"/>
    <col min="9" max="16384" width="9.140625" style="1"/>
  </cols>
  <sheetData>
    <row r="1" spans="1:8" x14ac:dyDescent="0.25">
      <c r="F1" s="2" t="s">
        <v>76</v>
      </c>
    </row>
    <row r="2" spans="1:8" ht="15.75" x14ac:dyDescent="0.25">
      <c r="B2" s="31" t="s">
        <v>95</v>
      </c>
      <c r="C2" s="31"/>
      <c r="D2" s="31"/>
      <c r="E2" s="31"/>
      <c r="F2" s="31"/>
    </row>
    <row r="3" spans="1:8" ht="13.5" customHeight="1" x14ac:dyDescent="0.25">
      <c r="B3" s="24"/>
      <c r="C3" s="24"/>
      <c r="D3" s="24"/>
      <c r="E3" s="24"/>
      <c r="F3" s="2"/>
    </row>
    <row r="4" spans="1:8" ht="46.5" customHeight="1" x14ac:dyDescent="0.25">
      <c r="B4" s="32" t="s">
        <v>98</v>
      </c>
      <c r="C4" s="32"/>
      <c r="D4" s="32"/>
      <c r="E4" s="32"/>
      <c r="F4" s="32"/>
    </row>
    <row r="5" spans="1:8" ht="20.25" customHeight="1" x14ac:dyDescent="0.25">
      <c r="B5" s="25"/>
      <c r="C5" s="25"/>
      <c r="D5" s="25"/>
      <c r="E5" s="25"/>
      <c r="F5" s="3"/>
    </row>
    <row r="6" spans="1:8" ht="156" customHeight="1" x14ac:dyDescent="0.25">
      <c r="A6" s="4" t="s">
        <v>77</v>
      </c>
      <c r="B6" s="4" t="s">
        <v>0</v>
      </c>
      <c r="C6" s="5" t="s">
        <v>78</v>
      </c>
      <c r="D6" s="5" t="s">
        <v>79</v>
      </c>
      <c r="E6" s="5" t="s">
        <v>80</v>
      </c>
      <c r="F6" s="6" t="s">
        <v>81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</row>
    <row r="8" spans="1:8" x14ac:dyDescent="0.25">
      <c r="A8" s="7"/>
      <c r="B8" s="8" t="s">
        <v>82</v>
      </c>
      <c r="C8" s="9">
        <f t="shared" ref="C8:E8" si="0">SUM(C9:C94)</f>
        <v>1047523</v>
      </c>
      <c r="D8" s="10">
        <f>SUM(D9:D94)/86</f>
        <v>11966.890348837209</v>
      </c>
      <c r="E8" s="10">
        <f t="shared" si="0"/>
        <v>1362465260.1799998</v>
      </c>
      <c r="F8" s="10">
        <f>SUM(F9:F95)</f>
        <v>149933113.99999997</v>
      </c>
    </row>
    <row r="9" spans="1:8" ht="15" customHeight="1" x14ac:dyDescent="0.25">
      <c r="A9" s="11">
        <v>1</v>
      </c>
      <c r="B9" s="12" t="s">
        <v>83</v>
      </c>
      <c r="C9" s="13">
        <v>4206</v>
      </c>
      <c r="D9" s="15">
        <v>9599</v>
      </c>
      <c r="E9" s="14">
        <v>0</v>
      </c>
      <c r="F9" s="27">
        <f>ROUND((C9*D9*12+E9)/1000,1)</f>
        <v>484480.7</v>
      </c>
      <c r="H9" s="22"/>
    </row>
    <row r="10" spans="1:8" x14ac:dyDescent="0.25">
      <c r="A10" s="11">
        <v>2</v>
      </c>
      <c r="B10" s="12" t="s">
        <v>1</v>
      </c>
      <c r="C10" s="13">
        <v>2084</v>
      </c>
      <c r="D10" s="15">
        <v>10259</v>
      </c>
      <c r="E10" s="14">
        <v>3848356</v>
      </c>
      <c r="F10" s="27">
        <f t="shared" ref="F10:F73" si="1">ROUND((C10*D10*12+E10)/1000,1)</f>
        <v>260405.4</v>
      </c>
      <c r="H10" s="13"/>
    </row>
    <row r="11" spans="1:8" x14ac:dyDescent="0.25">
      <c r="A11" s="11">
        <v>3</v>
      </c>
      <c r="B11" s="12" t="s">
        <v>2</v>
      </c>
      <c r="C11" s="13">
        <v>38254</v>
      </c>
      <c r="D11" s="15">
        <v>9789</v>
      </c>
      <c r="E11" s="14">
        <v>67404313</v>
      </c>
      <c r="F11" s="27">
        <f t="shared" si="1"/>
        <v>4561025.2</v>
      </c>
      <c r="H11" s="22"/>
    </row>
    <row r="12" spans="1:8" x14ac:dyDescent="0.25">
      <c r="A12" s="11">
        <v>4</v>
      </c>
      <c r="B12" s="12" t="s">
        <v>3</v>
      </c>
      <c r="C12" s="13">
        <v>7017</v>
      </c>
      <c r="D12" s="15">
        <v>12065</v>
      </c>
      <c r="E12" s="14">
        <v>9906141.6999999993</v>
      </c>
      <c r="F12" s="27">
        <f t="shared" si="1"/>
        <v>1025827.4</v>
      </c>
      <c r="H12" s="13"/>
    </row>
    <row r="13" spans="1:8" x14ac:dyDescent="0.25">
      <c r="A13" s="11">
        <v>5</v>
      </c>
      <c r="B13" s="12" t="s">
        <v>4</v>
      </c>
      <c r="C13" s="13">
        <v>31290</v>
      </c>
      <c r="D13" s="15">
        <v>10119</v>
      </c>
      <c r="E13" s="14">
        <v>46588280.700000003</v>
      </c>
      <c r="F13" s="27">
        <f t="shared" si="1"/>
        <v>3846070.4</v>
      </c>
      <c r="H13" s="13"/>
    </row>
    <row r="14" spans="1:8" x14ac:dyDescent="0.25">
      <c r="A14" s="11">
        <v>6</v>
      </c>
      <c r="B14" s="12" t="s">
        <v>5</v>
      </c>
      <c r="C14" s="13">
        <v>5132</v>
      </c>
      <c r="D14" s="15">
        <v>10246</v>
      </c>
      <c r="E14" s="14">
        <v>0</v>
      </c>
      <c r="F14" s="27">
        <f t="shared" si="1"/>
        <v>630989.69999999995</v>
      </c>
      <c r="H14" s="22"/>
    </row>
    <row r="15" spans="1:8" ht="25.5" x14ac:dyDescent="0.25">
      <c r="A15" s="11">
        <v>7</v>
      </c>
      <c r="B15" s="12" t="s">
        <v>84</v>
      </c>
      <c r="C15" s="13">
        <v>8197</v>
      </c>
      <c r="D15" s="15">
        <v>13707</v>
      </c>
      <c r="E15" s="14">
        <v>19530642</v>
      </c>
      <c r="F15" s="27">
        <f t="shared" si="1"/>
        <v>1367806</v>
      </c>
      <c r="H15" s="13"/>
    </row>
    <row r="16" spans="1:8" x14ac:dyDescent="0.25">
      <c r="A16" s="11">
        <v>8</v>
      </c>
      <c r="B16" s="12" t="s">
        <v>6</v>
      </c>
      <c r="C16" s="13">
        <v>2149</v>
      </c>
      <c r="D16" s="15">
        <v>10265</v>
      </c>
      <c r="E16" s="14">
        <v>1100000</v>
      </c>
      <c r="F16" s="27">
        <f t="shared" si="1"/>
        <v>265813.8</v>
      </c>
      <c r="H16" s="13"/>
    </row>
    <row r="17" spans="1:8" ht="25.5" x14ac:dyDescent="0.25">
      <c r="A17" s="11">
        <v>9</v>
      </c>
      <c r="B17" s="12" t="s">
        <v>85</v>
      </c>
      <c r="C17" s="13">
        <v>4375</v>
      </c>
      <c r="D17" s="15">
        <v>10402</v>
      </c>
      <c r="E17" s="14">
        <v>8191575</v>
      </c>
      <c r="F17" s="27">
        <f t="shared" si="1"/>
        <v>554296.6</v>
      </c>
      <c r="H17" s="22"/>
    </row>
    <row r="18" spans="1:8" x14ac:dyDescent="0.25">
      <c r="A18" s="11">
        <v>10</v>
      </c>
      <c r="B18" s="12" t="s">
        <v>7</v>
      </c>
      <c r="C18" s="13">
        <v>3536</v>
      </c>
      <c r="D18" s="15">
        <v>13029</v>
      </c>
      <c r="E18" s="14">
        <v>8292697.9000000004</v>
      </c>
      <c r="F18" s="27">
        <f t="shared" si="1"/>
        <v>561139.19999999995</v>
      </c>
      <c r="H18" s="13"/>
    </row>
    <row r="19" spans="1:8" x14ac:dyDescent="0.25">
      <c r="A19" s="11">
        <v>11</v>
      </c>
      <c r="B19" s="12" t="s">
        <v>8</v>
      </c>
      <c r="C19" s="13">
        <v>5860</v>
      </c>
      <c r="D19" s="15">
        <v>13691</v>
      </c>
      <c r="E19" s="14">
        <v>14388902.5</v>
      </c>
      <c r="F19" s="27">
        <f t="shared" si="1"/>
        <v>977140</v>
      </c>
      <c r="H19" s="13"/>
    </row>
    <row r="20" spans="1:8" x14ac:dyDescent="0.25">
      <c r="A20" s="11">
        <v>12</v>
      </c>
      <c r="B20" s="12" t="s">
        <v>9</v>
      </c>
      <c r="C20" s="13">
        <v>15314</v>
      </c>
      <c r="D20" s="15">
        <v>11225</v>
      </c>
      <c r="E20" s="14">
        <v>0</v>
      </c>
      <c r="F20" s="27">
        <f t="shared" si="1"/>
        <v>2062795.8</v>
      </c>
      <c r="H20" s="13"/>
    </row>
    <row r="21" spans="1:8" x14ac:dyDescent="0.25">
      <c r="A21" s="11">
        <v>13</v>
      </c>
      <c r="B21" s="12" t="s">
        <v>10</v>
      </c>
      <c r="C21" s="13">
        <v>6531</v>
      </c>
      <c r="D21" s="15">
        <v>10066</v>
      </c>
      <c r="E21" s="14">
        <v>11495369.800000001</v>
      </c>
      <c r="F21" s="27">
        <f t="shared" si="1"/>
        <v>800387.9</v>
      </c>
      <c r="H21" s="13"/>
    </row>
    <row r="22" spans="1:8" x14ac:dyDescent="0.25">
      <c r="A22" s="11">
        <v>14</v>
      </c>
      <c r="B22" s="12" t="s">
        <v>11</v>
      </c>
      <c r="C22" s="13">
        <v>8620</v>
      </c>
      <c r="D22" s="15">
        <v>9442</v>
      </c>
      <c r="E22" s="14">
        <v>8963984</v>
      </c>
      <c r="F22" s="27">
        <f t="shared" si="1"/>
        <v>985644.5</v>
      </c>
      <c r="H22" s="13"/>
    </row>
    <row r="23" spans="1:8" x14ac:dyDescent="0.25">
      <c r="A23" s="11">
        <v>15</v>
      </c>
      <c r="B23" s="12" t="s">
        <v>12</v>
      </c>
      <c r="C23" s="13">
        <v>10752</v>
      </c>
      <c r="D23" s="15">
        <v>17660</v>
      </c>
      <c r="E23" s="14">
        <v>33517267.199999999</v>
      </c>
      <c r="F23" s="27">
        <f t="shared" si="1"/>
        <v>2312081.1</v>
      </c>
      <c r="H23" s="22"/>
    </row>
    <row r="24" spans="1:8" ht="25.5" x14ac:dyDescent="0.25">
      <c r="A24" s="11">
        <v>16</v>
      </c>
      <c r="B24" s="12" t="s">
        <v>13</v>
      </c>
      <c r="C24" s="13">
        <v>5500</v>
      </c>
      <c r="D24" s="15">
        <v>10087</v>
      </c>
      <c r="E24" s="14">
        <v>0</v>
      </c>
      <c r="F24" s="27">
        <f t="shared" si="1"/>
        <v>665742</v>
      </c>
      <c r="H24" s="22"/>
    </row>
    <row r="25" spans="1:8" ht="25.5" x14ac:dyDescent="0.25">
      <c r="A25" s="11">
        <v>17</v>
      </c>
      <c r="B25" s="12" t="s">
        <v>86</v>
      </c>
      <c r="C25" s="13">
        <v>36274</v>
      </c>
      <c r="D25" s="15">
        <v>9373</v>
      </c>
      <c r="E25" s="14">
        <v>61199316.299999997</v>
      </c>
      <c r="F25" s="27">
        <f t="shared" si="1"/>
        <v>4141153.7</v>
      </c>
      <c r="H25" s="22"/>
    </row>
    <row r="26" spans="1:8" x14ac:dyDescent="0.25">
      <c r="A26" s="11">
        <v>18</v>
      </c>
      <c r="B26" s="12" t="s">
        <v>14</v>
      </c>
      <c r="C26" s="13">
        <v>5216</v>
      </c>
      <c r="D26" s="15">
        <v>10655</v>
      </c>
      <c r="E26" s="14">
        <v>0</v>
      </c>
      <c r="F26" s="27">
        <f t="shared" si="1"/>
        <v>666917.80000000005</v>
      </c>
      <c r="H26" s="13"/>
    </row>
    <row r="27" spans="1:8" x14ac:dyDescent="0.25">
      <c r="A27" s="11">
        <v>19</v>
      </c>
      <c r="B27" s="12" t="s">
        <v>87</v>
      </c>
      <c r="C27" s="13">
        <v>9188</v>
      </c>
      <c r="D27" s="15">
        <v>9767</v>
      </c>
      <c r="E27" s="14">
        <v>15184533.6</v>
      </c>
      <c r="F27" s="27">
        <f t="shared" si="1"/>
        <v>1092054.8999999999</v>
      </c>
      <c r="H27" s="13"/>
    </row>
    <row r="28" spans="1:8" x14ac:dyDescent="0.25">
      <c r="A28" s="11">
        <v>20</v>
      </c>
      <c r="B28" s="12" t="s">
        <v>15</v>
      </c>
      <c r="C28" s="13">
        <v>3924</v>
      </c>
      <c r="D28" s="15">
        <v>11705</v>
      </c>
      <c r="E28" s="14">
        <v>7374150</v>
      </c>
      <c r="F28" s="27">
        <f t="shared" si="1"/>
        <v>558539.19999999995</v>
      </c>
      <c r="H28" s="13"/>
    </row>
    <row r="29" spans="1:8" x14ac:dyDescent="0.25">
      <c r="A29" s="11">
        <v>21</v>
      </c>
      <c r="B29" s="12" t="s">
        <v>88</v>
      </c>
      <c r="C29" s="13">
        <v>19616</v>
      </c>
      <c r="D29" s="15">
        <v>10811</v>
      </c>
      <c r="E29" s="14">
        <v>0</v>
      </c>
      <c r="F29" s="27">
        <f t="shared" si="1"/>
        <v>2544822.9</v>
      </c>
      <c r="H29" s="13"/>
    </row>
    <row r="30" spans="1:8" ht="25.5" x14ac:dyDescent="0.25">
      <c r="A30" s="11">
        <v>22</v>
      </c>
      <c r="B30" s="12" t="s">
        <v>89</v>
      </c>
      <c r="C30" s="13">
        <v>8707</v>
      </c>
      <c r="D30" s="15">
        <v>9541</v>
      </c>
      <c r="E30" s="14">
        <v>0</v>
      </c>
      <c r="F30" s="27">
        <f t="shared" si="1"/>
        <v>996881.8</v>
      </c>
      <c r="H30" s="22"/>
    </row>
    <row r="31" spans="1:8" x14ac:dyDescent="0.25">
      <c r="A31" s="11">
        <v>23</v>
      </c>
      <c r="B31" s="12" t="s">
        <v>16</v>
      </c>
      <c r="C31" s="13">
        <v>18992</v>
      </c>
      <c r="D31" s="15">
        <v>10203</v>
      </c>
      <c r="E31" s="14">
        <v>34282716</v>
      </c>
      <c r="F31" s="27">
        <f t="shared" si="1"/>
        <v>2359587.2000000002</v>
      </c>
      <c r="H31" s="13"/>
    </row>
    <row r="32" spans="1:8" x14ac:dyDescent="0.25">
      <c r="A32" s="11">
        <v>24</v>
      </c>
      <c r="B32" s="12" t="s">
        <v>17</v>
      </c>
      <c r="C32" s="13">
        <v>9226</v>
      </c>
      <c r="D32" s="15">
        <v>12841.96</v>
      </c>
      <c r="E32" s="14">
        <v>20366696.100000001</v>
      </c>
      <c r="F32" s="27">
        <f t="shared" si="1"/>
        <v>1442125.8</v>
      </c>
      <c r="H32" s="13"/>
    </row>
    <row r="33" spans="1:8" x14ac:dyDescent="0.25">
      <c r="A33" s="11">
        <v>25</v>
      </c>
      <c r="B33" s="12" t="s">
        <v>18</v>
      </c>
      <c r="C33" s="13">
        <v>2488</v>
      </c>
      <c r="D33" s="15">
        <v>21691</v>
      </c>
      <c r="E33" s="14">
        <v>0</v>
      </c>
      <c r="F33" s="27">
        <f t="shared" si="1"/>
        <v>647606.5</v>
      </c>
      <c r="H33" s="13"/>
    </row>
    <row r="34" spans="1:8" x14ac:dyDescent="0.25">
      <c r="A34" s="11">
        <v>26</v>
      </c>
      <c r="B34" s="12" t="s">
        <v>19</v>
      </c>
      <c r="C34" s="13">
        <v>48000</v>
      </c>
      <c r="D34" s="15">
        <v>10639</v>
      </c>
      <c r="E34" s="14">
        <v>91920960</v>
      </c>
      <c r="F34" s="27">
        <f t="shared" si="1"/>
        <v>6219985</v>
      </c>
      <c r="H34" s="22"/>
    </row>
    <row r="35" spans="1:8" x14ac:dyDescent="0.25">
      <c r="A35" s="11">
        <v>27</v>
      </c>
      <c r="B35" s="12" t="s">
        <v>20</v>
      </c>
      <c r="C35" s="13">
        <v>22740</v>
      </c>
      <c r="D35" s="15">
        <v>13192</v>
      </c>
      <c r="E35" s="14">
        <v>49248374.399999999</v>
      </c>
      <c r="F35" s="27">
        <f t="shared" si="1"/>
        <v>3649081.3</v>
      </c>
      <c r="H35" s="13"/>
    </row>
    <row r="36" spans="1:8" x14ac:dyDescent="0.25">
      <c r="A36" s="11">
        <v>28</v>
      </c>
      <c r="B36" s="12" t="s">
        <v>21</v>
      </c>
      <c r="C36" s="13">
        <v>18781</v>
      </c>
      <c r="D36" s="15">
        <v>10703</v>
      </c>
      <c r="E36" s="14">
        <v>0</v>
      </c>
      <c r="F36" s="27">
        <f t="shared" si="1"/>
        <v>2412156.5</v>
      </c>
      <c r="H36" s="22"/>
    </row>
    <row r="37" spans="1:8" x14ac:dyDescent="0.25">
      <c r="A37" s="11">
        <v>29</v>
      </c>
      <c r="B37" s="12" t="s">
        <v>22</v>
      </c>
      <c r="C37" s="13">
        <v>12950</v>
      </c>
      <c r="D37" s="15">
        <v>14442</v>
      </c>
      <c r="E37" s="14">
        <v>33664302</v>
      </c>
      <c r="F37" s="27">
        <f t="shared" si="1"/>
        <v>2277951.1</v>
      </c>
      <c r="H37" s="22"/>
    </row>
    <row r="38" spans="1:8" x14ac:dyDescent="0.25">
      <c r="A38" s="11">
        <v>30</v>
      </c>
      <c r="B38" s="12" t="s">
        <v>23</v>
      </c>
      <c r="C38" s="13">
        <v>15050</v>
      </c>
      <c r="D38" s="15">
        <v>9843</v>
      </c>
      <c r="E38" s="14">
        <v>26664687</v>
      </c>
      <c r="F38" s="27">
        <f t="shared" si="1"/>
        <v>1804310.5</v>
      </c>
      <c r="H38" s="22"/>
    </row>
    <row r="39" spans="1:8" x14ac:dyDescent="0.25">
      <c r="A39" s="11">
        <v>31</v>
      </c>
      <c r="B39" s="12" t="s">
        <v>24</v>
      </c>
      <c r="C39" s="13">
        <v>8894</v>
      </c>
      <c r="D39" s="15">
        <v>15181</v>
      </c>
      <c r="E39" s="14">
        <v>0</v>
      </c>
      <c r="F39" s="27">
        <f t="shared" si="1"/>
        <v>1620237.8</v>
      </c>
      <c r="H39" s="13"/>
    </row>
    <row r="40" spans="1:8" x14ac:dyDescent="0.25">
      <c r="A40" s="11">
        <v>32</v>
      </c>
      <c r="B40" s="12" t="s">
        <v>25</v>
      </c>
      <c r="C40" s="13">
        <v>7222</v>
      </c>
      <c r="D40" s="15">
        <v>12727</v>
      </c>
      <c r="E40" s="14">
        <v>15154189.4</v>
      </c>
      <c r="F40" s="27">
        <f t="shared" si="1"/>
        <v>1118126.8999999999</v>
      </c>
      <c r="H40" s="13"/>
    </row>
    <row r="41" spans="1:8" x14ac:dyDescent="0.25">
      <c r="A41" s="11">
        <v>33</v>
      </c>
      <c r="B41" s="12" t="s">
        <v>26</v>
      </c>
      <c r="C41" s="13">
        <v>6704</v>
      </c>
      <c r="D41" s="15">
        <v>12774</v>
      </c>
      <c r="E41" s="14">
        <v>0</v>
      </c>
      <c r="F41" s="27">
        <f t="shared" si="1"/>
        <v>1027642.8</v>
      </c>
      <c r="H41" s="13"/>
    </row>
    <row r="42" spans="1:8" x14ac:dyDescent="0.25">
      <c r="A42" s="11">
        <v>34</v>
      </c>
      <c r="B42" s="12" t="s">
        <v>27</v>
      </c>
      <c r="C42" s="13">
        <v>8660</v>
      </c>
      <c r="D42" s="15">
        <v>11256</v>
      </c>
      <c r="E42" s="14">
        <v>17039186.600000001</v>
      </c>
      <c r="F42" s="27">
        <f t="shared" si="1"/>
        <v>1186762.7</v>
      </c>
      <c r="H42" s="13"/>
    </row>
    <row r="43" spans="1:8" x14ac:dyDescent="0.25">
      <c r="A43" s="11">
        <v>35</v>
      </c>
      <c r="B43" s="12" t="s">
        <v>28</v>
      </c>
      <c r="C43" s="13">
        <v>8014</v>
      </c>
      <c r="D43" s="15">
        <v>8341.0499999999993</v>
      </c>
      <c r="E43" s="14">
        <v>11793410.6</v>
      </c>
      <c r="F43" s="27">
        <f t="shared" si="1"/>
        <v>813935.5</v>
      </c>
      <c r="H43" s="13"/>
    </row>
    <row r="44" spans="1:8" x14ac:dyDescent="0.25">
      <c r="A44" s="11">
        <v>36</v>
      </c>
      <c r="B44" s="12" t="s">
        <v>29</v>
      </c>
      <c r="C44" s="13">
        <v>9568</v>
      </c>
      <c r="D44" s="15">
        <v>10606</v>
      </c>
      <c r="E44" s="14">
        <v>0</v>
      </c>
      <c r="F44" s="27">
        <f t="shared" si="1"/>
        <v>1217738.5</v>
      </c>
      <c r="H44" s="13"/>
    </row>
    <row r="45" spans="1:8" x14ac:dyDescent="0.25">
      <c r="A45" s="11">
        <v>37</v>
      </c>
      <c r="B45" s="12" t="s">
        <v>30</v>
      </c>
      <c r="C45" s="13">
        <v>9606</v>
      </c>
      <c r="D45" s="15">
        <v>10780</v>
      </c>
      <c r="E45" s="14">
        <v>15719180.4</v>
      </c>
      <c r="F45" s="27">
        <f t="shared" si="1"/>
        <v>1258351.3</v>
      </c>
      <c r="H45" s="13"/>
    </row>
    <row r="46" spans="1:8" x14ac:dyDescent="0.25">
      <c r="A46" s="11">
        <v>38</v>
      </c>
      <c r="B46" s="12" t="s">
        <v>31</v>
      </c>
      <c r="C46" s="13">
        <v>15800</v>
      </c>
      <c r="D46" s="15">
        <v>10123</v>
      </c>
      <c r="E46" s="14">
        <v>28665680</v>
      </c>
      <c r="F46" s="27">
        <f t="shared" si="1"/>
        <v>1947986.5</v>
      </c>
      <c r="H46" s="13"/>
    </row>
    <row r="47" spans="1:8" x14ac:dyDescent="0.25">
      <c r="A47" s="11">
        <v>39</v>
      </c>
      <c r="B47" s="12" t="s">
        <v>32</v>
      </c>
      <c r="C47" s="13">
        <v>9880</v>
      </c>
      <c r="D47" s="15">
        <v>11251</v>
      </c>
      <c r="E47" s="14">
        <v>19631656</v>
      </c>
      <c r="F47" s="27">
        <f t="shared" si="1"/>
        <v>1353550.2</v>
      </c>
      <c r="H47" s="13"/>
    </row>
    <row r="48" spans="1:8" x14ac:dyDescent="0.25">
      <c r="A48" s="11">
        <v>40</v>
      </c>
      <c r="B48" s="12" t="s">
        <v>33</v>
      </c>
      <c r="C48" s="13">
        <v>16896</v>
      </c>
      <c r="D48" s="15">
        <v>9190</v>
      </c>
      <c r="E48" s="14">
        <v>0</v>
      </c>
      <c r="F48" s="27">
        <f t="shared" si="1"/>
        <v>1863290.9</v>
      </c>
      <c r="H48" s="13"/>
    </row>
    <row r="49" spans="1:8" x14ac:dyDescent="0.25">
      <c r="A49" s="11">
        <v>41</v>
      </c>
      <c r="B49" s="12" t="s">
        <v>34</v>
      </c>
      <c r="C49" s="13">
        <v>8196</v>
      </c>
      <c r="D49" s="15">
        <v>10327</v>
      </c>
      <c r="E49" s="14">
        <v>15160695.4</v>
      </c>
      <c r="F49" s="27">
        <f t="shared" si="1"/>
        <v>1030841.8</v>
      </c>
      <c r="H49" s="13"/>
    </row>
    <row r="50" spans="1:8" x14ac:dyDescent="0.25">
      <c r="A50" s="11">
        <v>42</v>
      </c>
      <c r="B50" s="12" t="s">
        <v>35</v>
      </c>
      <c r="C50" s="13">
        <v>26776</v>
      </c>
      <c r="D50" s="15">
        <v>11959</v>
      </c>
      <c r="E50" s="14">
        <v>57016885.600000001</v>
      </c>
      <c r="F50" s="27">
        <f t="shared" si="1"/>
        <v>3899587.1</v>
      </c>
      <c r="H50" s="13"/>
    </row>
    <row r="51" spans="1:8" x14ac:dyDescent="0.25">
      <c r="A51" s="11">
        <v>43</v>
      </c>
      <c r="B51" s="12" t="s">
        <v>36</v>
      </c>
      <c r="C51" s="13">
        <v>8828</v>
      </c>
      <c r="D51" s="15">
        <v>11590</v>
      </c>
      <c r="E51" s="14">
        <v>15467086.800000001</v>
      </c>
      <c r="F51" s="27">
        <f t="shared" si="1"/>
        <v>1243265.3</v>
      </c>
      <c r="H51" s="13"/>
    </row>
    <row r="52" spans="1:8" x14ac:dyDescent="0.25">
      <c r="A52" s="11">
        <v>44</v>
      </c>
      <c r="B52" s="12" t="s">
        <v>37</v>
      </c>
      <c r="C52" s="13">
        <v>7602</v>
      </c>
      <c r="D52" s="15">
        <v>10614</v>
      </c>
      <c r="E52" s="14">
        <v>9745562.5</v>
      </c>
      <c r="F52" s="27">
        <f t="shared" si="1"/>
        <v>977997.1</v>
      </c>
      <c r="H52" s="13"/>
    </row>
    <row r="53" spans="1:8" x14ac:dyDescent="0.25">
      <c r="A53" s="11">
        <v>45</v>
      </c>
      <c r="B53" s="12" t="s">
        <v>38</v>
      </c>
      <c r="C53" s="13">
        <v>18924</v>
      </c>
      <c r="D53" s="15">
        <v>10566</v>
      </c>
      <c r="E53" s="14">
        <v>33358975.199999999</v>
      </c>
      <c r="F53" s="27">
        <f t="shared" si="1"/>
        <v>2432770.7999999998</v>
      </c>
      <c r="H53" s="13"/>
    </row>
    <row r="54" spans="1:8" x14ac:dyDescent="0.25">
      <c r="A54" s="11">
        <v>46</v>
      </c>
      <c r="B54" s="12" t="s">
        <v>39</v>
      </c>
      <c r="C54" s="13">
        <v>10740</v>
      </c>
      <c r="D54" s="15">
        <v>10461</v>
      </c>
      <c r="E54" s="14">
        <v>12572029.800000001</v>
      </c>
      <c r="F54" s="27">
        <f t="shared" si="1"/>
        <v>1360785.7</v>
      </c>
      <c r="H54" s="13"/>
    </row>
    <row r="55" spans="1:8" x14ac:dyDescent="0.25">
      <c r="A55" s="11">
        <v>47</v>
      </c>
      <c r="B55" s="12" t="s">
        <v>40</v>
      </c>
      <c r="C55" s="13">
        <v>6600</v>
      </c>
      <c r="D55" s="15">
        <v>10288</v>
      </c>
      <c r="E55" s="14">
        <v>12222144</v>
      </c>
      <c r="F55" s="27">
        <f t="shared" si="1"/>
        <v>827031.7</v>
      </c>
      <c r="H55" s="22"/>
    </row>
    <row r="56" spans="1:8" x14ac:dyDescent="0.25">
      <c r="A56" s="11">
        <v>48</v>
      </c>
      <c r="B56" s="12" t="s">
        <v>41</v>
      </c>
      <c r="C56" s="13">
        <v>6976</v>
      </c>
      <c r="D56" s="15">
        <v>11008</v>
      </c>
      <c r="E56" s="14">
        <v>12720844.800000001</v>
      </c>
      <c r="F56" s="27">
        <f t="shared" si="1"/>
        <v>934222.5</v>
      </c>
      <c r="H56" s="13"/>
    </row>
    <row r="57" spans="1:8" x14ac:dyDescent="0.25">
      <c r="A57" s="11">
        <v>49</v>
      </c>
      <c r="B57" s="12" t="s">
        <v>42</v>
      </c>
      <c r="C57" s="13">
        <v>10815</v>
      </c>
      <c r="D57" s="15">
        <v>10050</v>
      </c>
      <c r="E57" s="14">
        <v>0</v>
      </c>
      <c r="F57" s="27">
        <f t="shared" si="1"/>
        <v>1304289</v>
      </c>
      <c r="H57" s="13"/>
    </row>
    <row r="58" spans="1:8" x14ac:dyDescent="0.25">
      <c r="A58" s="11">
        <v>50</v>
      </c>
      <c r="B58" s="12" t="s">
        <v>43</v>
      </c>
      <c r="C58" s="13">
        <v>7902</v>
      </c>
      <c r="D58" s="15">
        <v>10120</v>
      </c>
      <c r="E58" s="14">
        <v>0</v>
      </c>
      <c r="F58" s="27">
        <f t="shared" si="1"/>
        <v>959618.9</v>
      </c>
      <c r="H58" s="13"/>
    </row>
    <row r="59" spans="1:8" x14ac:dyDescent="0.25">
      <c r="A59" s="11">
        <v>51</v>
      </c>
      <c r="B59" s="12" t="s">
        <v>44</v>
      </c>
      <c r="C59" s="13">
        <v>8038</v>
      </c>
      <c r="D59" s="15">
        <v>9840</v>
      </c>
      <c r="E59" s="14">
        <v>5856147</v>
      </c>
      <c r="F59" s="27">
        <f t="shared" si="1"/>
        <v>954983.2</v>
      </c>
      <c r="H59" s="22"/>
    </row>
    <row r="60" spans="1:8" x14ac:dyDescent="0.25">
      <c r="A60" s="11">
        <v>52</v>
      </c>
      <c r="B60" s="12" t="s">
        <v>45</v>
      </c>
      <c r="C60" s="13">
        <v>1042</v>
      </c>
      <c r="D60" s="15">
        <v>21052</v>
      </c>
      <c r="E60" s="14">
        <v>1602899.2</v>
      </c>
      <c r="F60" s="27">
        <f t="shared" si="1"/>
        <v>264837.09999999998</v>
      </c>
      <c r="H60" s="13"/>
    </row>
    <row r="61" spans="1:8" x14ac:dyDescent="0.25">
      <c r="A61" s="11">
        <v>53</v>
      </c>
      <c r="B61" s="12" t="s">
        <v>46</v>
      </c>
      <c r="C61" s="13">
        <v>28133</v>
      </c>
      <c r="D61" s="15">
        <v>12617</v>
      </c>
      <c r="E61" s="14">
        <v>56799210.600000001</v>
      </c>
      <c r="F61" s="27">
        <f t="shared" si="1"/>
        <v>4316247.9000000004</v>
      </c>
      <c r="H61" s="22"/>
    </row>
    <row r="62" spans="1:8" x14ac:dyDescent="0.25">
      <c r="A62" s="11">
        <v>54</v>
      </c>
      <c r="B62" s="12" t="s">
        <v>47</v>
      </c>
      <c r="C62" s="13">
        <v>7292</v>
      </c>
      <c r="D62" s="15">
        <v>17193</v>
      </c>
      <c r="E62" s="14">
        <v>11283422</v>
      </c>
      <c r="F62" s="27">
        <f t="shared" si="1"/>
        <v>1515739.7</v>
      </c>
      <c r="H62" s="13"/>
    </row>
    <row r="63" spans="1:8" x14ac:dyDescent="0.25">
      <c r="A63" s="11">
        <v>55</v>
      </c>
      <c r="B63" s="12" t="s">
        <v>48</v>
      </c>
      <c r="C63" s="13">
        <v>22068</v>
      </c>
      <c r="D63" s="15">
        <v>10658</v>
      </c>
      <c r="E63" s="14">
        <v>42336133.899999999</v>
      </c>
      <c r="F63" s="27">
        <f t="shared" si="1"/>
        <v>2864745.1</v>
      </c>
      <c r="H63" s="22"/>
    </row>
    <row r="64" spans="1:8" x14ac:dyDescent="0.25">
      <c r="A64" s="11">
        <v>56</v>
      </c>
      <c r="B64" s="12" t="s">
        <v>49</v>
      </c>
      <c r="C64" s="13">
        <v>4250</v>
      </c>
      <c r="D64" s="15">
        <v>10994</v>
      </c>
      <c r="E64" s="14">
        <v>8410410</v>
      </c>
      <c r="F64" s="27">
        <f t="shared" si="1"/>
        <v>569104.4</v>
      </c>
      <c r="H64" s="22"/>
    </row>
    <row r="65" spans="1:8" x14ac:dyDescent="0.25">
      <c r="A65" s="11">
        <v>57</v>
      </c>
      <c r="B65" s="12" t="s">
        <v>50</v>
      </c>
      <c r="C65" s="13">
        <v>25000</v>
      </c>
      <c r="D65" s="15">
        <v>12037</v>
      </c>
      <c r="E65" s="14">
        <v>54166500</v>
      </c>
      <c r="F65" s="27">
        <f t="shared" si="1"/>
        <v>3665266.5</v>
      </c>
      <c r="H65" s="22"/>
    </row>
    <row r="66" spans="1:8" x14ac:dyDescent="0.25">
      <c r="A66" s="11">
        <v>58</v>
      </c>
      <c r="B66" s="12" t="s">
        <v>51</v>
      </c>
      <c r="C66" s="13">
        <v>22955</v>
      </c>
      <c r="D66" s="15">
        <v>10240</v>
      </c>
      <c r="E66" s="14">
        <v>42258259.200000003</v>
      </c>
      <c r="F66" s="27">
        <f t="shared" si="1"/>
        <v>2862968.7</v>
      </c>
      <c r="H66" s="13"/>
    </row>
    <row r="67" spans="1:8" x14ac:dyDescent="0.25">
      <c r="A67" s="11">
        <v>59</v>
      </c>
      <c r="B67" s="12" t="s">
        <v>52</v>
      </c>
      <c r="C67" s="13">
        <v>15216</v>
      </c>
      <c r="D67" s="15">
        <v>9900</v>
      </c>
      <c r="E67" s="14">
        <v>27114912</v>
      </c>
      <c r="F67" s="27">
        <f t="shared" si="1"/>
        <v>1834775.7</v>
      </c>
      <c r="H67" s="22"/>
    </row>
    <row r="68" spans="1:8" x14ac:dyDescent="0.25">
      <c r="A68" s="11">
        <v>60</v>
      </c>
      <c r="B68" s="12" t="s">
        <v>53</v>
      </c>
      <c r="C68" s="13">
        <v>5558</v>
      </c>
      <c r="D68" s="15">
        <v>10316</v>
      </c>
      <c r="E68" s="14">
        <v>2500000</v>
      </c>
      <c r="F68" s="27">
        <f t="shared" si="1"/>
        <v>690535.9</v>
      </c>
      <c r="H68" s="13"/>
    </row>
    <row r="69" spans="1:8" x14ac:dyDescent="0.25">
      <c r="A69" s="11">
        <v>61</v>
      </c>
      <c r="B69" s="12" t="s">
        <v>54</v>
      </c>
      <c r="C69" s="13">
        <v>12014</v>
      </c>
      <c r="D69" s="15">
        <v>9615</v>
      </c>
      <c r="E69" s="14">
        <v>20480430</v>
      </c>
      <c r="F69" s="27">
        <f t="shared" si="1"/>
        <v>1406655.8</v>
      </c>
      <c r="H69" s="13"/>
    </row>
    <row r="70" spans="1:8" x14ac:dyDescent="0.25">
      <c r="A70" s="11">
        <v>62</v>
      </c>
      <c r="B70" s="12" t="s">
        <v>55</v>
      </c>
      <c r="C70" s="13">
        <v>6900</v>
      </c>
      <c r="D70" s="15">
        <v>11057</v>
      </c>
      <c r="E70" s="14">
        <v>0</v>
      </c>
      <c r="F70" s="27">
        <f t="shared" si="1"/>
        <v>915519.6</v>
      </c>
      <c r="H70" s="22"/>
    </row>
    <row r="71" spans="1:8" x14ac:dyDescent="0.25">
      <c r="A71" s="11">
        <v>63</v>
      </c>
      <c r="B71" s="12" t="s">
        <v>56</v>
      </c>
      <c r="C71" s="13">
        <v>25688</v>
      </c>
      <c r="D71" s="15">
        <v>11316</v>
      </c>
      <c r="E71" s="14">
        <v>52257498.200000003</v>
      </c>
      <c r="F71" s="27">
        <f t="shared" si="1"/>
        <v>3540482.4</v>
      </c>
      <c r="H71" s="13"/>
    </row>
    <row r="72" spans="1:8" x14ac:dyDescent="0.25">
      <c r="A72" s="11">
        <v>64</v>
      </c>
      <c r="B72" s="12" t="s">
        <v>57</v>
      </c>
      <c r="C72" s="13">
        <v>8780</v>
      </c>
      <c r="D72" s="15">
        <v>10154</v>
      </c>
      <c r="E72" s="14">
        <v>500000</v>
      </c>
      <c r="F72" s="27">
        <f t="shared" si="1"/>
        <v>1070325.3999999999</v>
      </c>
      <c r="H72" s="13"/>
    </row>
    <row r="73" spans="1:8" x14ac:dyDescent="0.25">
      <c r="A73" s="11">
        <v>65</v>
      </c>
      <c r="B73" s="12" t="s">
        <v>58</v>
      </c>
      <c r="C73" s="13">
        <v>24928</v>
      </c>
      <c r="D73" s="15">
        <v>10714</v>
      </c>
      <c r="E73" s="14">
        <v>44031968.600000001</v>
      </c>
      <c r="F73" s="27">
        <f t="shared" si="1"/>
        <v>3248975.1</v>
      </c>
      <c r="H73" s="13"/>
    </row>
    <row r="74" spans="1:8" s="16" customFormat="1" x14ac:dyDescent="0.25">
      <c r="A74" s="11">
        <v>66</v>
      </c>
      <c r="B74" s="12" t="s">
        <v>59</v>
      </c>
      <c r="C74" s="13">
        <v>17708</v>
      </c>
      <c r="D74" s="15">
        <v>9392</v>
      </c>
      <c r="E74" s="14">
        <v>27850285</v>
      </c>
      <c r="F74" s="27">
        <f t="shared" ref="F74:F94" si="2">ROUND((C74*D74*12+E74)/1000,1)</f>
        <v>2023612.7</v>
      </c>
      <c r="H74" s="13"/>
    </row>
    <row r="75" spans="1:8" x14ac:dyDescent="0.25">
      <c r="A75" s="11">
        <v>67</v>
      </c>
      <c r="B75" s="12" t="s">
        <v>60</v>
      </c>
      <c r="C75" s="13">
        <v>2280</v>
      </c>
      <c r="D75" s="15">
        <v>29072</v>
      </c>
      <c r="E75" s="14">
        <v>302272</v>
      </c>
      <c r="F75" s="27">
        <f t="shared" si="2"/>
        <v>795712.2</v>
      </c>
      <c r="H75" s="13"/>
    </row>
    <row r="76" spans="1:8" x14ac:dyDescent="0.25">
      <c r="A76" s="11">
        <v>68</v>
      </c>
      <c r="B76" s="12" t="s">
        <v>61</v>
      </c>
      <c r="C76" s="13">
        <v>31750</v>
      </c>
      <c r="D76" s="15">
        <v>11133</v>
      </c>
      <c r="E76" s="14">
        <v>58308642.100000001</v>
      </c>
      <c r="F76" s="27">
        <f t="shared" si="2"/>
        <v>4299981.5999999996</v>
      </c>
      <c r="H76" s="13"/>
    </row>
    <row r="77" spans="1:8" x14ac:dyDescent="0.25">
      <c r="A77" s="11">
        <v>69</v>
      </c>
      <c r="B77" s="12" t="s">
        <v>62</v>
      </c>
      <c r="C77" s="13">
        <v>7110</v>
      </c>
      <c r="D77" s="15">
        <v>10898</v>
      </c>
      <c r="E77" s="14">
        <v>12358332</v>
      </c>
      <c r="F77" s="27">
        <f t="shared" si="2"/>
        <v>942175.7</v>
      </c>
      <c r="H77" s="13"/>
    </row>
    <row r="78" spans="1:8" x14ac:dyDescent="0.25">
      <c r="A78" s="11">
        <v>70</v>
      </c>
      <c r="B78" s="12" t="s">
        <v>63</v>
      </c>
      <c r="C78" s="13">
        <v>7356</v>
      </c>
      <c r="D78" s="15">
        <v>9490</v>
      </c>
      <c r="E78" s="14">
        <v>0</v>
      </c>
      <c r="F78" s="27">
        <f t="shared" si="2"/>
        <v>837701.3</v>
      </c>
      <c r="H78" s="13"/>
    </row>
    <row r="79" spans="1:8" x14ac:dyDescent="0.25">
      <c r="A79" s="11">
        <v>71</v>
      </c>
      <c r="B79" s="12" t="s">
        <v>64</v>
      </c>
      <c r="C79" s="13">
        <v>8906</v>
      </c>
      <c r="D79" s="15">
        <v>11266.6</v>
      </c>
      <c r="E79" s="14">
        <v>14337875.199999999</v>
      </c>
      <c r="F79" s="27">
        <f t="shared" si="2"/>
        <v>1218422</v>
      </c>
      <c r="H79" s="13"/>
    </row>
    <row r="80" spans="1:8" x14ac:dyDescent="0.25">
      <c r="A80" s="11">
        <v>72</v>
      </c>
      <c r="B80" s="12" t="s">
        <v>65</v>
      </c>
      <c r="C80" s="13">
        <v>6454</v>
      </c>
      <c r="D80" s="15">
        <v>11573</v>
      </c>
      <c r="E80" s="14">
        <v>13444585.6</v>
      </c>
      <c r="F80" s="27">
        <f t="shared" si="2"/>
        <v>909750.3</v>
      </c>
      <c r="H80" s="22"/>
    </row>
    <row r="81" spans="1:8" x14ac:dyDescent="0.25">
      <c r="A81" s="11">
        <v>73</v>
      </c>
      <c r="B81" s="12" t="s">
        <v>66</v>
      </c>
      <c r="C81" s="13">
        <v>7228</v>
      </c>
      <c r="D81" s="15">
        <v>10068</v>
      </c>
      <c r="E81" s="14">
        <v>0</v>
      </c>
      <c r="F81" s="27">
        <f t="shared" si="2"/>
        <v>873258</v>
      </c>
      <c r="H81" s="13"/>
    </row>
    <row r="82" spans="1:8" x14ac:dyDescent="0.25">
      <c r="A82" s="11">
        <v>74</v>
      </c>
      <c r="B82" s="12" t="s">
        <v>67</v>
      </c>
      <c r="C82" s="13">
        <v>10788</v>
      </c>
      <c r="D82" s="15">
        <v>11632</v>
      </c>
      <c r="E82" s="14">
        <v>0</v>
      </c>
      <c r="F82" s="27">
        <f t="shared" si="2"/>
        <v>1505832.2</v>
      </c>
      <c r="H82" s="13"/>
    </row>
    <row r="83" spans="1:8" x14ac:dyDescent="0.25">
      <c r="A83" s="11">
        <v>75</v>
      </c>
      <c r="B83" s="12" t="s">
        <v>68</v>
      </c>
      <c r="C83" s="13">
        <v>9506</v>
      </c>
      <c r="D83" s="15">
        <v>10482</v>
      </c>
      <c r="E83" s="14">
        <v>0</v>
      </c>
      <c r="F83" s="27">
        <f t="shared" si="2"/>
        <v>1195702.7</v>
      </c>
      <c r="H83" s="22"/>
    </row>
    <row r="84" spans="1:8" x14ac:dyDescent="0.25">
      <c r="A84" s="11">
        <v>76</v>
      </c>
      <c r="B84" s="12" t="s">
        <v>69</v>
      </c>
      <c r="C84" s="13">
        <v>26972</v>
      </c>
      <c r="D84" s="15">
        <v>10147</v>
      </c>
      <c r="E84" s="14">
        <v>0</v>
      </c>
      <c r="F84" s="27">
        <f t="shared" si="2"/>
        <v>3284218.6</v>
      </c>
      <c r="H84" s="13"/>
    </row>
    <row r="85" spans="1:8" x14ac:dyDescent="0.25">
      <c r="A85" s="11">
        <v>77</v>
      </c>
      <c r="B85" s="12" t="s">
        <v>70</v>
      </c>
      <c r="C85" s="13">
        <v>8560</v>
      </c>
      <c r="D85" s="15">
        <v>10571</v>
      </c>
      <c r="E85" s="14">
        <v>0</v>
      </c>
      <c r="F85" s="27">
        <f t="shared" si="2"/>
        <v>1085853.1000000001</v>
      </c>
      <c r="H85" s="13"/>
    </row>
    <row r="86" spans="1:8" x14ac:dyDescent="0.25">
      <c r="A86" s="11">
        <v>78</v>
      </c>
      <c r="B86" s="12" t="s">
        <v>90</v>
      </c>
      <c r="C86" s="13">
        <v>36780</v>
      </c>
      <c r="D86" s="15">
        <v>15225</v>
      </c>
      <c r="E86" s="14">
        <v>0</v>
      </c>
      <c r="F86" s="27">
        <f t="shared" si="2"/>
        <v>6719706</v>
      </c>
      <c r="H86" s="13"/>
    </row>
    <row r="87" spans="1:8" x14ac:dyDescent="0.25">
      <c r="A87" s="11">
        <v>79</v>
      </c>
      <c r="B87" s="12" t="s">
        <v>91</v>
      </c>
      <c r="C87" s="13">
        <v>27036</v>
      </c>
      <c r="D87" s="15">
        <v>11176.2</v>
      </c>
      <c r="E87" s="14">
        <v>0</v>
      </c>
      <c r="F87" s="27">
        <f t="shared" si="2"/>
        <v>3625916.9</v>
      </c>
      <c r="H87" s="13"/>
    </row>
    <row r="88" spans="1:8" x14ac:dyDescent="0.25">
      <c r="A88" s="11">
        <v>80</v>
      </c>
      <c r="B88" s="12" t="s">
        <v>92</v>
      </c>
      <c r="C88" s="13">
        <v>3378</v>
      </c>
      <c r="D88" s="15">
        <v>12094</v>
      </c>
      <c r="E88" s="14">
        <v>0</v>
      </c>
      <c r="F88" s="27">
        <f t="shared" si="2"/>
        <v>490242.4</v>
      </c>
      <c r="H88" s="13"/>
    </row>
    <row r="89" spans="1:8" ht="25.5" x14ac:dyDescent="0.25">
      <c r="A89" s="11">
        <v>81</v>
      </c>
      <c r="B89" s="12" t="s">
        <v>71</v>
      </c>
      <c r="C89" s="13">
        <v>1802</v>
      </c>
      <c r="D89" s="15">
        <v>14869.63</v>
      </c>
      <c r="E89" s="14">
        <v>4816280.0999999996</v>
      </c>
      <c r="F89" s="27">
        <f t="shared" si="2"/>
        <v>326357.2</v>
      </c>
      <c r="H89" s="13"/>
    </row>
    <row r="90" spans="1:8" x14ac:dyDescent="0.25">
      <c r="A90" s="11">
        <v>82</v>
      </c>
      <c r="B90" s="12" t="s">
        <v>72</v>
      </c>
      <c r="C90" s="13">
        <v>525</v>
      </c>
      <c r="D90" s="15">
        <v>21112</v>
      </c>
      <c r="E90" s="14">
        <v>1993183.9</v>
      </c>
      <c r="F90" s="27">
        <f t="shared" si="2"/>
        <v>134998.79999999999</v>
      </c>
      <c r="H90" s="22"/>
    </row>
    <row r="91" spans="1:8" ht="25.5" x14ac:dyDescent="0.25">
      <c r="A91" s="11">
        <v>83</v>
      </c>
      <c r="B91" s="12" t="s">
        <v>73</v>
      </c>
      <c r="C91" s="13">
        <v>7602</v>
      </c>
      <c r="D91" s="15">
        <v>14427</v>
      </c>
      <c r="E91" s="14">
        <v>0</v>
      </c>
      <c r="F91" s="27">
        <f t="shared" si="2"/>
        <v>1316088.6000000001</v>
      </c>
      <c r="H91" s="13"/>
    </row>
    <row r="92" spans="1:8" ht="15" customHeight="1" x14ac:dyDescent="0.25">
      <c r="A92" s="11">
        <v>84</v>
      </c>
      <c r="B92" s="12" t="s">
        <v>74</v>
      </c>
      <c r="C92" s="13">
        <v>430</v>
      </c>
      <c r="D92" s="15">
        <v>23272</v>
      </c>
      <c r="E92" s="14">
        <v>1775584</v>
      </c>
      <c r="F92" s="27">
        <f t="shared" si="2"/>
        <v>121859.1</v>
      </c>
      <c r="H92" s="13"/>
    </row>
    <row r="93" spans="1:8" ht="25.5" x14ac:dyDescent="0.25">
      <c r="A93" s="11">
        <v>85</v>
      </c>
      <c r="B93" s="12" t="s">
        <v>75</v>
      </c>
      <c r="C93" s="13">
        <v>2808</v>
      </c>
      <c r="D93" s="15">
        <v>16494.13</v>
      </c>
      <c r="E93" s="14">
        <v>8279637.2800000003</v>
      </c>
      <c r="F93" s="27">
        <f t="shared" si="2"/>
        <v>564065.80000000005</v>
      </c>
      <c r="H93" s="13"/>
    </row>
    <row r="94" spans="1:8" x14ac:dyDescent="0.25">
      <c r="A94" s="11">
        <v>86</v>
      </c>
      <c r="B94" s="12" t="s">
        <v>93</v>
      </c>
      <c r="C94" s="13">
        <v>110</v>
      </c>
      <c r="D94" s="15">
        <v>10785</v>
      </c>
      <c r="E94" s="14">
        <v>0</v>
      </c>
      <c r="F94" s="27">
        <f t="shared" si="2"/>
        <v>14236.2</v>
      </c>
      <c r="H94" s="13"/>
    </row>
    <row r="95" spans="1:8" x14ac:dyDescent="0.25">
      <c r="A95" s="17"/>
      <c r="B95" s="18" t="s">
        <v>94</v>
      </c>
      <c r="C95" s="13"/>
      <c r="D95" s="19"/>
      <c r="E95" s="19"/>
      <c r="F95" s="15">
        <v>7373407.2000000002</v>
      </c>
      <c r="H95" s="19"/>
    </row>
    <row r="96" spans="1:8" x14ac:dyDescent="0.25">
      <c r="E96" s="20">
        <f>F95*100/F8</f>
        <v>4.9177976787702828</v>
      </c>
      <c r="F96" s="26" t="s">
        <v>101</v>
      </c>
    </row>
    <row r="97" spans="5:6" x14ac:dyDescent="0.25">
      <c r="E97" s="21"/>
      <c r="F97" s="20"/>
    </row>
  </sheetData>
  <mergeCells count="2">
    <mergeCell ref="B2:F2"/>
    <mergeCell ref="B4:F4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pane xSplit="1" ySplit="7" topLeftCell="B81" activePane="bottomRight" state="frozen"/>
      <selection pane="topRight" activeCell="B1" sqref="B1"/>
      <selection pane="bottomLeft" activeCell="A6" sqref="A6"/>
      <selection pane="bottomRight" activeCell="F97" sqref="F97"/>
    </sheetView>
  </sheetViews>
  <sheetFormatPr defaultRowHeight="15" x14ac:dyDescent="0.25"/>
  <cols>
    <col min="1" max="1" width="5.42578125" style="1" customWidth="1"/>
    <col min="2" max="2" width="25" style="1" customWidth="1"/>
    <col min="3" max="3" width="23.42578125" style="1" customWidth="1"/>
    <col min="4" max="4" width="26.85546875" style="1" customWidth="1"/>
    <col min="5" max="6" width="24.42578125" style="1" customWidth="1"/>
    <col min="7" max="16384" width="9.140625" style="1"/>
  </cols>
  <sheetData>
    <row r="1" spans="1:6" ht="15.75" x14ac:dyDescent="0.25">
      <c r="B1" s="31" t="s">
        <v>96</v>
      </c>
      <c r="C1" s="31"/>
      <c r="D1" s="31"/>
      <c r="E1" s="31"/>
      <c r="F1" s="31"/>
    </row>
    <row r="2" spans="1:6" ht="15" customHeight="1" x14ac:dyDescent="0.25">
      <c r="B2" s="24"/>
      <c r="C2" s="24"/>
      <c r="D2" s="24"/>
      <c r="E2" s="24"/>
      <c r="F2" s="23"/>
    </row>
    <row r="3" spans="1:6" ht="46.5" customHeight="1" x14ac:dyDescent="0.25">
      <c r="B3" s="32" t="s">
        <v>99</v>
      </c>
      <c r="C3" s="32"/>
      <c r="D3" s="32"/>
      <c r="E3" s="32"/>
      <c r="F3" s="32"/>
    </row>
    <row r="4" spans="1:6" ht="20.25" customHeight="1" x14ac:dyDescent="0.25">
      <c r="B4" s="25"/>
      <c r="C4" s="25"/>
      <c r="D4" s="25"/>
      <c r="E4" s="25"/>
      <c r="F4" s="3"/>
    </row>
    <row r="5" spans="1:6" ht="156" customHeight="1" x14ac:dyDescent="0.25">
      <c r="A5" s="4" t="s">
        <v>77</v>
      </c>
      <c r="B5" s="4" t="s">
        <v>0</v>
      </c>
      <c r="C5" s="5" t="s">
        <v>78</v>
      </c>
      <c r="D5" s="5" t="s">
        <v>79</v>
      </c>
      <c r="E5" s="5" t="s">
        <v>80</v>
      </c>
      <c r="F5" s="6" t="s">
        <v>81</v>
      </c>
    </row>
    <row r="6" spans="1:6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  <row r="7" spans="1:6" x14ac:dyDescent="0.25">
      <c r="A7" s="7"/>
      <c r="B7" s="8" t="s">
        <v>82</v>
      </c>
      <c r="C7" s="9">
        <f t="shared" ref="C7:E7" si="0">SUM(C8:C93)</f>
        <v>1079038</v>
      </c>
      <c r="D7" s="10">
        <f>SUM(D8:D93)/86</f>
        <v>12298.268139534885</v>
      </c>
      <c r="E7" s="10">
        <f t="shared" si="0"/>
        <v>1395419926.8799999</v>
      </c>
      <c r="F7" s="10">
        <f>SUM(F8:F94)</f>
        <v>155930998.59999999</v>
      </c>
    </row>
    <row r="8" spans="1:6" ht="15" customHeight="1" x14ac:dyDescent="0.25">
      <c r="A8" s="11">
        <v>1</v>
      </c>
      <c r="B8" s="28" t="s">
        <v>83</v>
      </c>
      <c r="C8" s="29">
        <v>4250</v>
      </c>
      <c r="D8" s="30">
        <v>9902</v>
      </c>
      <c r="E8" s="30">
        <v>0</v>
      </c>
      <c r="F8" s="14">
        <f>ROUND((C8*D8*12+E8)/1000,1)</f>
        <v>505002</v>
      </c>
    </row>
    <row r="9" spans="1:6" x14ac:dyDescent="0.25">
      <c r="A9" s="11">
        <v>2</v>
      </c>
      <c r="B9" s="28" t="s">
        <v>1</v>
      </c>
      <c r="C9" s="29">
        <v>2561</v>
      </c>
      <c r="D9" s="30">
        <v>10259</v>
      </c>
      <c r="E9" s="30">
        <v>4729193.8</v>
      </c>
      <c r="F9" s="14">
        <f t="shared" ref="F9:F72" si="1">ROUND((C9*D9*12+E9)/1000,1)</f>
        <v>320008.8</v>
      </c>
    </row>
    <row r="10" spans="1:6" x14ac:dyDescent="0.25">
      <c r="A10" s="11">
        <v>3</v>
      </c>
      <c r="B10" s="28" t="s">
        <v>2</v>
      </c>
      <c r="C10" s="29">
        <v>38254</v>
      </c>
      <c r="D10" s="30">
        <v>10151</v>
      </c>
      <c r="E10" s="30">
        <v>69896943.599999994</v>
      </c>
      <c r="F10" s="14">
        <f t="shared" si="1"/>
        <v>4729693.2</v>
      </c>
    </row>
    <row r="11" spans="1:6" x14ac:dyDescent="0.25">
      <c r="A11" s="11">
        <v>4</v>
      </c>
      <c r="B11" s="28" t="s">
        <v>3</v>
      </c>
      <c r="C11" s="29">
        <v>7017</v>
      </c>
      <c r="D11" s="30">
        <v>12908</v>
      </c>
      <c r="E11" s="30">
        <v>9758448</v>
      </c>
      <c r="F11" s="14">
        <f t="shared" si="1"/>
        <v>1096663.7</v>
      </c>
    </row>
    <row r="12" spans="1:6" x14ac:dyDescent="0.25">
      <c r="A12" s="11">
        <v>5</v>
      </c>
      <c r="B12" s="28" t="s">
        <v>4</v>
      </c>
      <c r="C12" s="29">
        <v>31290</v>
      </c>
      <c r="D12" s="30">
        <v>10119</v>
      </c>
      <c r="E12" s="30">
        <v>44677611.100000001</v>
      </c>
      <c r="F12" s="14">
        <f t="shared" si="1"/>
        <v>3844159.7</v>
      </c>
    </row>
    <row r="13" spans="1:6" x14ac:dyDescent="0.25">
      <c r="A13" s="11">
        <v>6</v>
      </c>
      <c r="B13" s="28" t="s">
        <v>5</v>
      </c>
      <c r="C13" s="29">
        <v>5174</v>
      </c>
      <c r="D13" s="30">
        <v>10881</v>
      </c>
      <c r="E13" s="30">
        <v>0</v>
      </c>
      <c r="F13" s="14">
        <f t="shared" si="1"/>
        <v>675579.5</v>
      </c>
    </row>
    <row r="14" spans="1:6" ht="25.5" x14ac:dyDescent="0.25">
      <c r="A14" s="11">
        <v>7</v>
      </c>
      <c r="B14" s="28" t="s">
        <v>84</v>
      </c>
      <c r="C14" s="29">
        <v>8197</v>
      </c>
      <c r="D14" s="30">
        <v>13800</v>
      </c>
      <c r="E14" s="30">
        <v>18381600</v>
      </c>
      <c r="F14" s="14">
        <f t="shared" si="1"/>
        <v>1375804.8</v>
      </c>
    </row>
    <row r="15" spans="1:6" x14ac:dyDescent="0.25">
      <c r="A15" s="11">
        <v>8</v>
      </c>
      <c r="B15" s="28" t="s">
        <v>6</v>
      </c>
      <c r="C15" s="29">
        <v>2149</v>
      </c>
      <c r="D15" s="30">
        <v>10809</v>
      </c>
      <c r="E15" s="30">
        <v>1100000</v>
      </c>
      <c r="F15" s="14">
        <f t="shared" si="1"/>
        <v>279842.5</v>
      </c>
    </row>
    <row r="16" spans="1:6" ht="25.5" x14ac:dyDescent="0.25">
      <c r="A16" s="11">
        <v>9</v>
      </c>
      <c r="B16" s="28" t="s">
        <v>85</v>
      </c>
      <c r="C16" s="29">
        <v>4385</v>
      </c>
      <c r="D16" s="30">
        <v>10402</v>
      </c>
      <c r="E16" s="30">
        <v>8210298.5999999996</v>
      </c>
      <c r="F16" s="14">
        <f t="shared" si="1"/>
        <v>555563.5</v>
      </c>
    </row>
    <row r="17" spans="1:6" x14ac:dyDescent="0.25">
      <c r="A17" s="11">
        <v>10</v>
      </c>
      <c r="B17" s="28" t="s">
        <v>7</v>
      </c>
      <c r="C17" s="29">
        <v>3623</v>
      </c>
      <c r="D17" s="30">
        <v>13472</v>
      </c>
      <c r="E17" s="30">
        <v>8785630</v>
      </c>
      <c r="F17" s="14">
        <f t="shared" si="1"/>
        <v>594494.30000000005</v>
      </c>
    </row>
    <row r="18" spans="1:6" x14ac:dyDescent="0.25">
      <c r="A18" s="11">
        <v>11</v>
      </c>
      <c r="B18" s="28" t="s">
        <v>8</v>
      </c>
      <c r="C18" s="29">
        <v>6751</v>
      </c>
      <c r="D18" s="30">
        <v>14506</v>
      </c>
      <c r="E18" s="30">
        <v>17627401.079999998</v>
      </c>
      <c r="F18" s="14">
        <f t="shared" si="1"/>
        <v>1192787.5</v>
      </c>
    </row>
    <row r="19" spans="1:6" x14ac:dyDescent="0.25">
      <c r="A19" s="11">
        <v>12</v>
      </c>
      <c r="B19" s="28" t="s">
        <v>9</v>
      </c>
      <c r="C19" s="29">
        <v>17196</v>
      </c>
      <c r="D19" s="30">
        <v>11225</v>
      </c>
      <c r="E19" s="30">
        <v>0</v>
      </c>
      <c r="F19" s="14">
        <f t="shared" si="1"/>
        <v>2316301.2000000002</v>
      </c>
    </row>
    <row r="20" spans="1:6" x14ac:dyDescent="0.25">
      <c r="A20" s="11">
        <v>13</v>
      </c>
      <c r="B20" s="28" t="s">
        <v>10</v>
      </c>
      <c r="C20" s="29">
        <v>6531</v>
      </c>
      <c r="D20" s="30">
        <v>10604</v>
      </c>
      <c r="E20" s="30">
        <v>10417793.699999999</v>
      </c>
      <c r="F20" s="14">
        <f t="shared" si="1"/>
        <v>841474.5</v>
      </c>
    </row>
    <row r="21" spans="1:6" x14ac:dyDescent="0.25">
      <c r="A21" s="11">
        <v>14</v>
      </c>
      <c r="B21" s="28" t="s">
        <v>11</v>
      </c>
      <c r="C21" s="29">
        <v>8620</v>
      </c>
      <c r="D21" s="30">
        <v>9820</v>
      </c>
      <c r="E21" s="30">
        <v>6184040</v>
      </c>
      <c r="F21" s="14">
        <f t="shared" si="1"/>
        <v>1021964.8</v>
      </c>
    </row>
    <row r="22" spans="1:6" x14ac:dyDescent="0.25">
      <c r="A22" s="11">
        <v>15</v>
      </c>
      <c r="B22" s="28" t="s">
        <v>12</v>
      </c>
      <c r="C22" s="29">
        <v>13159</v>
      </c>
      <c r="D22" s="30">
        <v>18336</v>
      </c>
      <c r="E22" s="30">
        <v>43431016.32</v>
      </c>
      <c r="F22" s="14">
        <f t="shared" si="1"/>
        <v>2938832.1</v>
      </c>
    </row>
    <row r="23" spans="1:6" ht="25.5" x14ac:dyDescent="0.25">
      <c r="A23" s="11">
        <v>16</v>
      </c>
      <c r="B23" s="28" t="s">
        <v>13</v>
      </c>
      <c r="C23" s="29">
        <v>5600</v>
      </c>
      <c r="D23" s="30">
        <v>10300</v>
      </c>
      <c r="E23" s="30">
        <v>0</v>
      </c>
      <c r="F23" s="14">
        <f t="shared" si="1"/>
        <v>692160</v>
      </c>
    </row>
    <row r="24" spans="1:6" ht="25.5" x14ac:dyDescent="0.25">
      <c r="A24" s="11">
        <v>17</v>
      </c>
      <c r="B24" s="28" t="s">
        <v>86</v>
      </c>
      <c r="C24" s="29">
        <v>36274</v>
      </c>
      <c r="D24" s="30">
        <v>10151</v>
      </c>
      <c r="E24" s="30">
        <v>64839309.399999999</v>
      </c>
      <c r="F24" s="14">
        <f t="shared" si="1"/>
        <v>4483447.8</v>
      </c>
    </row>
    <row r="25" spans="1:6" x14ac:dyDescent="0.25">
      <c r="A25" s="11">
        <v>18</v>
      </c>
      <c r="B25" s="28" t="s">
        <v>14</v>
      </c>
      <c r="C25" s="29">
        <v>5216</v>
      </c>
      <c r="D25" s="30">
        <v>10655</v>
      </c>
      <c r="E25" s="30">
        <v>0</v>
      </c>
      <c r="F25" s="14">
        <f t="shared" si="1"/>
        <v>666917.80000000005</v>
      </c>
    </row>
    <row r="26" spans="1:6" x14ac:dyDescent="0.25">
      <c r="A26" s="11">
        <v>19</v>
      </c>
      <c r="B26" s="28" t="s">
        <v>87</v>
      </c>
      <c r="C26" s="29">
        <v>9188</v>
      </c>
      <c r="D26" s="30">
        <v>10138</v>
      </c>
      <c r="E26" s="30">
        <v>16266258.800000001</v>
      </c>
      <c r="F26" s="14">
        <f t="shared" si="1"/>
        <v>1134041.6000000001</v>
      </c>
    </row>
    <row r="27" spans="1:6" x14ac:dyDescent="0.25">
      <c r="A27" s="11">
        <v>20</v>
      </c>
      <c r="B27" s="28" t="s">
        <v>15</v>
      </c>
      <c r="C27" s="29">
        <v>3924</v>
      </c>
      <c r="D27" s="30">
        <v>11705</v>
      </c>
      <c r="E27" s="30">
        <v>7584840</v>
      </c>
      <c r="F27" s="14">
        <f t="shared" si="1"/>
        <v>558749.9</v>
      </c>
    </row>
    <row r="28" spans="1:6" x14ac:dyDescent="0.25">
      <c r="A28" s="11">
        <v>21</v>
      </c>
      <c r="B28" s="28" t="s">
        <v>88</v>
      </c>
      <c r="C28" s="29">
        <v>19616</v>
      </c>
      <c r="D28" s="30">
        <v>11155</v>
      </c>
      <c r="E28" s="30">
        <v>0</v>
      </c>
      <c r="F28" s="14">
        <f t="shared" si="1"/>
        <v>2625797.7999999998</v>
      </c>
    </row>
    <row r="29" spans="1:6" ht="25.5" x14ac:dyDescent="0.25">
      <c r="A29" s="11">
        <v>22</v>
      </c>
      <c r="B29" s="28" t="s">
        <v>89</v>
      </c>
      <c r="C29" s="29">
        <v>8707</v>
      </c>
      <c r="D29" s="30">
        <v>9923</v>
      </c>
      <c r="E29" s="30">
        <v>0</v>
      </c>
      <c r="F29" s="14">
        <f t="shared" si="1"/>
        <v>1036794.7</v>
      </c>
    </row>
    <row r="30" spans="1:6" x14ac:dyDescent="0.25">
      <c r="A30" s="11">
        <v>23</v>
      </c>
      <c r="B30" s="28" t="s">
        <v>16</v>
      </c>
      <c r="C30" s="29">
        <v>18992</v>
      </c>
      <c r="D30" s="30">
        <v>10611</v>
      </c>
      <c r="E30" s="30">
        <v>30177684</v>
      </c>
      <c r="F30" s="14">
        <f t="shared" si="1"/>
        <v>2448467</v>
      </c>
    </row>
    <row r="31" spans="1:6" x14ac:dyDescent="0.25">
      <c r="A31" s="11">
        <v>24</v>
      </c>
      <c r="B31" s="28" t="s">
        <v>17</v>
      </c>
      <c r="C31" s="29">
        <v>9793</v>
      </c>
      <c r="D31" s="30">
        <v>13355.64</v>
      </c>
      <c r="E31" s="30">
        <v>23542520</v>
      </c>
      <c r="F31" s="14">
        <f t="shared" si="1"/>
        <v>1593043.9</v>
      </c>
    </row>
    <row r="32" spans="1:6" x14ac:dyDescent="0.25">
      <c r="A32" s="11">
        <v>25</v>
      </c>
      <c r="B32" s="28" t="s">
        <v>18</v>
      </c>
      <c r="C32" s="29">
        <v>2488</v>
      </c>
      <c r="D32" s="30">
        <v>22623</v>
      </c>
      <c r="E32" s="30">
        <v>0</v>
      </c>
      <c r="F32" s="14">
        <f t="shared" si="1"/>
        <v>675432.3</v>
      </c>
    </row>
    <row r="33" spans="1:6" x14ac:dyDescent="0.25">
      <c r="A33" s="11">
        <v>26</v>
      </c>
      <c r="B33" s="28" t="s">
        <v>19</v>
      </c>
      <c r="C33" s="29">
        <v>48000</v>
      </c>
      <c r="D33" s="30">
        <v>10766</v>
      </c>
      <c r="E33" s="30">
        <v>93018240</v>
      </c>
      <c r="F33" s="14">
        <f t="shared" si="1"/>
        <v>6294234.2000000002</v>
      </c>
    </row>
    <row r="34" spans="1:6" x14ac:dyDescent="0.25">
      <c r="A34" s="11">
        <v>27</v>
      </c>
      <c r="B34" s="28" t="s">
        <v>20</v>
      </c>
      <c r="C34" s="29">
        <v>25160</v>
      </c>
      <c r="D34" s="30">
        <v>13192</v>
      </c>
      <c r="E34" s="30">
        <v>59743900</v>
      </c>
      <c r="F34" s="14">
        <f t="shared" si="1"/>
        <v>4042672.5</v>
      </c>
    </row>
    <row r="35" spans="1:6" x14ac:dyDescent="0.25">
      <c r="A35" s="11">
        <v>28</v>
      </c>
      <c r="B35" s="28" t="s">
        <v>21</v>
      </c>
      <c r="C35" s="29">
        <v>22125</v>
      </c>
      <c r="D35" s="30">
        <v>11142</v>
      </c>
      <c r="E35" s="30">
        <v>0</v>
      </c>
      <c r="F35" s="14">
        <f t="shared" si="1"/>
        <v>2958201</v>
      </c>
    </row>
    <row r="36" spans="1:6" x14ac:dyDescent="0.25">
      <c r="A36" s="11">
        <v>29</v>
      </c>
      <c r="B36" s="28" t="s">
        <v>22</v>
      </c>
      <c r="C36" s="29">
        <v>15854</v>
      </c>
      <c r="D36" s="30">
        <v>15020</v>
      </c>
      <c r="E36" s="30">
        <v>42862874.399999999</v>
      </c>
      <c r="F36" s="14">
        <f t="shared" si="1"/>
        <v>2900387.8</v>
      </c>
    </row>
    <row r="37" spans="1:6" x14ac:dyDescent="0.25">
      <c r="A37" s="11">
        <v>30</v>
      </c>
      <c r="B37" s="28" t="s">
        <v>23</v>
      </c>
      <c r="C37" s="29">
        <v>15080</v>
      </c>
      <c r="D37" s="30">
        <v>10207</v>
      </c>
      <c r="E37" s="30">
        <v>27705880.800000001</v>
      </c>
      <c r="F37" s="14">
        <f t="shared" si="1"/>
        <v>1874764.6</v>
      </c>
    </row>
    <row r="38" spans="1:6" x14ac:dyDescent="0.25">
      <c r="A38" s="11">
        <v>31</v>
      </c>
      <c r="B38" s="28" t="s">
        <v>24</v>
      </c>
      <c r="C38" s="29">
        <v>8894</v>
      </c>
      <c r="D38" s="30">
        <v>15856</v>
      </c>
      <c r="E38" s="30">
        <v>0</v>
      </c>
      <c r="F38" s="14">
        <f t="shared" si="1"/>
        <v>1692279.2</v>
      </c>
    </row>
    <row r="39" spans="1:6" x14ac:dyDescent="0.25">
      <c r="A39" s="11">
        <v>32</v>
      </c>
      <c r="B39" s="28" t="s">
        <v>25</v>
      </c>
      <c r="C39" s="29">
        <v>7222</v>
      </c>
      <c r="D39" s="30">
        <v>13605</v>
      </c>
      <c r="E39" s="30">
        <v>13246097.9</v>
      </c>
      <c r="F39" s="14">
        <f t="shared" si="1"/>
        <v>1192309.8</v>
      </c>
    </row>
    <row r="40" spans="1:6" x14ac:dyDescent="0.25">
      <c r="A40" s="11">
        <v>33</v>
      </c>
      <c r="B40" s="28" t="s">
        <v>26</v>
      </c>
      <c r="C40" s="29">
        <v>6704</v>
      </c>
      <c r="D40" s="30">
        <v>12774</v>
      </c>
      <c r="E40" s="30">
        <v>0</v>
      </c>
      <c r="F40" s="14">
        <f t="shared" si="1"/>
        <v>1027642.8</v>
      </c>
    </row>
    <row r="41" spans="1:6" x14ac:dyDescent="0.25">
      <c r="A41" s="11">
        <v>34</v>
      </c>
      <c r="B41" s="28" t="s">
        <v>27</v>
      </c>
      <c r="C41" s="29">
        <v>8660</v>
      </c>
      <c r="D41" s="30">
        <v>12000</v>
      </c>
      <c r="E41" s="30">
        <v>15734995.199999999</v>
      </c>
      <c r="F41" s="14">
        <f t="shared" si="1"/>
        <v>1262775</v>
      </c>
    </row>
    <row r="42" spans="1:6" x14ac:dyDescent="0.25">
      <c r="A42" s="11">
        <v>35</v>
      </c>
      <c r="B42" s="28" t="s">
        <v>28</v>
      </c>
      <c r="C42" s="29">
        <v>8014</v>
      </c>
      <c r="D42" s="30">
        <v>9381</v>
      </c>
      <c r="E42" s="30">
        <v>13528900</v>
      </c>
      <c r="F42" s="14">
        <f t="shared" si="1"/>
        <v>915680.9</v>
      </c>
    </row>
    <row r="43" spans="1:6" x14ac:dyDescent="0.25">
      <c r="A43" s="11">
        <v>36</v>
      </c>
      <c r="B43" s="28" t="s">
        <v>29</v>
      </c>
      <c r="C43" s="29">
        <v>9568</v>
      </c>
      <c r="D43" s="30">
        <v>10785</v>
      </c>
      <c r="E43" s="30">
        <v>0</v>
      </c>
      <c r="F43" s="14">
        <f t="shared" si="1"/>
        <v>1238290.6000000001</v>
      </c>
    </row>
    <row r="44" spans="1:6" x14ac:dyDescent="0.25">
      <c r="A44" s="11">
        <v>37</v>
      </c>
      <c r="B44" s="28" t="s">
        <v>30</v>
      </c>
      <c r="C44" s="29">
        <v>9606</v>
      </c>
      <c r="D44" s="30">
        <v>11211</v>
      </c>
      <c r="E44" s="30">
        <v>16674568.699999999</v>
      </c>
      <c r="F44" s="14">
        <f t="shared" si="1"/>
        <v>1308989</v>
      </c>
    </row>
    <row r="45" spans="1:6" x14ac:dyDescent="0.25">
      <c r="A45" s="11">
        <v>38</v>
      </c>
      <c r="B45" s="28" t="s">
        <v>31</v>
      </c>
      <c r="C45" s="29">
        <v>15800</v>
      </c>
      <c r="D45" s="30">
        <v>10123</v>
      </c>
      <c r="E45" s="30">
        <v>23687820</v>
      </c>
      <c r="F45" s="14">
        <f t="shared" si="1"/>
        <v>1943008.6</v>
      </c>
    </row>
    <row r="46" spans="1:6" x14ac:dyDescent="0.25">
      <c r="A46" s="11">
        <v>39</v>
      </c>
      <c r="B46" s="28" t="s">
        <v>32</v>
      </c>
      <c r="C46" s="29">
        <v>10850</v>
      </c>
      <c r="D46" s="30">
        <v>11701</v>
      </c>
      <c r="E46" s="30">
        <v>22852053</v>
      </c>
      <c r="F46" s="14">
        <f t="shared" si="1"/>
        <v>1546322.3</v>
      </c>
    </row>
    <row r="47" spans="1:6" x14ac:dyDescent="0.25">
      <c r="A47" s="11">
        <v>40</v>
      </c>
      <c r="B47" s="28" t="s">
        <v>33</v>
      </c>
      <c r="C47" s="29">
        <v>18160</v>
      </c>
      <c r="D47" s="30">
        <v>9500</v>
      </c>
      <c r="E47" s="30">
        <v>0</v>
      </c>
      <c r="F47" s="14">
        <f t="shared" si="1"/>
        <v>2070240</v>
      </c>
    </row>
    <row r="48" spans="1:6" x14ac:dyDescent="0.25">
      <c r="A48" s="11">
        <v>41</v>
      </c>
      <c r="B48" s="28" t="s">
        <v>34</v>
      </c>
      <c r="C48" s="29">
        <v>8196</v>
      </c>
      <c r="D48" s="30">
        <v>10327</v>
      </c>
      <c r="E48" s="30">
        <v>12660695.4</v>
      </c>
      <c r="F48" s="14">
        <f t="shared" si="1"/>
        <v>1028341.8</v>
      </c>
    </row>
    <row r="49" spans="1:6" x14ac:dyDescent="0.25">
      <c r="A49" s="11">
        <v>42</v>
      </c>
      <c r="B49" s="28" t="s">
        <v>35</v>
      </c>
      <c r="C49" s="29">
        <v>26776</v>
      </c>
      <c r="D49" s="30">
        <v>11959</v>
      </c>
      <c r="E49" s="30">
        <v>33016885.5</v>
      </c>
      <c r="F49" s="14">
        <f t="shared" si="1"/>
        <v>3875587.1</v>
      </c>
    </row>
    <row r="50" spans="1:6" x14ac:dyDescent="0.25">
      <c r="A50" s="11">
        <v>43</v>
      </c>
      <c r="B50" s="28" t="s">
        <v>36</v>
      </c>
      <c r="C50" s="29">
        <v>8828</v>
      </c>
      <c r="D50" s="30">
        <v>11985</v>
      </c>
      <c r="E50" s="30">
        <v>17704961.100000001</v>
      </c>
      <c r="F50" s="14">
        <f t="shared" si="1"/>
        <v>1287347.8999999999</v>
      </c>
    </row>
    <row r="51" spans="1:6" x14ac:dyDescent="0.25">
      <c r="A51" s="11">
        <v>44</v>
      </c>
      <c r="B51" s="28" t="s">
        <v>37</v>
      </c>
      <c r="C51" s="29">
        <v>7602</v>
      </c>
      <c r="D51" s="30">
        <v>10996</v>
      </c>
      <c r="E51" s="30">
        <v>10452577.68</v>
      </c>
      <c r="F51" s="14">
        <f t="shared" si="1"/>
        <v>1013551.7</v>
      </c>
    </row>
    <row r="52" spans="1:6" x14ac:dyDescent="0.25">
      <c r="A52" s="11">
        <v>45</v>
      </c>
      <c r="B52" s="28" t="s">
        <v>38</v>
      </c>
      <c r="C52" s="29">
        <v>18924</v>
      </c>
      <c r="D52" s="30">
        <v>10883</v>
      </c>
      <c r="E52" s="30">
        <v>34359807.600000001</v>
      </c>
      <c r="F52" s="14">
        <f t="shared" si="1"/>
        <v>2505758.5</v>
      </c>
    </row>
    <row r="53" spans="1:6" x14ac:dyDescent="0.25">
      <c r="A53" s="11">
        <v>46</v>
      </c>
      <c r="B53" s="28" t="s">
        <v>39</v>
      </c>
      <c r="C53" s="29">
        <v>10740</v>
      </c>
      <c r="D53" s="30">
        <v>10858</v>
      </c>
      <c r="E53" s="30">
        <v>13049144.4</v>
      </c>
      <c r="F53" s="14">
        <f t="shared" si="1"/>
        <v>1412428.2</v>
      </c>
    </row>
    <row r="54" spans="1:6" x14ac:dyDescent="0.25">
      <c r="A54" s="11">
        <v>47</v>
      </c>
      <c r="B54" s="28" t="s">
        <v>40</v>
      </c>
      <c r="C54" s="29">
        <v>6800</v>
      </c>
      <c r="D54" s="30">
        <v>10700</v>
      </c>
      <c r="E54" s="30">
        <v>13096800</v>
      </c>
      <c r="F54" s="14">
        <f t="shared" si="1"/>
        <v>886216.8</v>
      </c>
    </row>
    <row r="55" spans="1:6" x14ac:dyDescent="0.25">
      <c r="A55" s="11">
        <v>48</v>
      </c>
      <c r="B55" s="28" t="s">
        <v>41</v>
      </c>
      <c r="C55" s="29">
        <v>7400</v>
      </c>
      <c r="D55" s="30">
        <v>11426</v>
      </c>
      <c r="E55" s="30">
        <v>15219432</v>
      </c>
      <c r="F55" s="14">
        <f t="shared" si="1"/>
        <v>1029848.2</v>
      </c>
    </row>
    <row r="56" spans="1:6" x14ac:dyDescent="0.25">
      <c r="A56" s="11">
        <v>49</v>
      </c>
      <c r="B56" s="28" t="s">
        <v>42</v>
      </c>
      <c r="C56" s="29">
        <v>11100</v>
      </c>
      <c r="D56" s="30">
        <v>10050</v>
      </c>
      <c r="E56" s="30">
        <v>0</v>
      </c>
      <c r="F56" s="14">
        <f t="shared" si="1"/>
        <v>1338660</v>
      </c>
    </row>
    <row r="57" spans="1:6" x14ac:dyDescent="0.25">
      <c r="A57" s="11">
        <v>50</v>
      </c>
      <c r="B57" s="28" t="s">
        <v>43</v>
      </c>
      <c r="C57" s="29">
        <v>7902</v>
      </c>
      <c r="D57" s="30">
        <v>10580</v>
      </c>
      <c r="E57" s="30">
        <v>0</v>
      </c>
      <c r="F57" s="14">
        <f t="shared" si="1"/>
        <v>1003237.9</v>
      </c>
    </row>
    <row r="58" spans="1:6" x14ac:dyDescent="0.25">
      <c r="A58" s="11">
        <v>51</v>
      </c>
      <c r="B58" s="28" t="s">
        <v>44</v>
      </c>
      <c r="C58" s="29">
        <v>8206</v>
      </c>
      <c r="D58" s="30">
        <v>10170</v>
      </c>
      <c r="E58" s="30">
        <v>6901362</v>
      </c>
      <c r="F58" s="14">
        <f t="shared" si="1"/>
        <v>1008361.6</v>
      </c>
    </row>
    <row r="59" spans="1:6" x14ac:dyDescent="0.25">
      <c r="A59" s="11">
        <v>52</v>
      </c>
      <c r="B59" s="28" t="s">
        <v>45</v>
      </c>
      <c r="C59" s="29">
        <v>1042</v>
      </c>
      <c r="D59" s="30">
        <v>21600</v>
      </c>
      <c r="E59" s="30">
        <v>2480544</v>
      </c>
      <c r="F59" s="14">
        <f t="shared" si="1"/>
        <v>272566.90000000002</v>
      </c>
    </row>
    <row r="60" spans="1:6" x14ac:dyDescent="0.25">
      <c r="A60" s="11">
        <v>53</v>
      </c>
      <c r="B60" s="28" t="s">
        <v>46</v>
      </c>
      <c r="C60" s="29">
        <v>28133</v>
      </c>
      <c r="D60" s="30">
        <v>13203</v>
      </c>
      <c r="E60" s="30">
        <v>66859199.799999997</v>
      </c>
      <c r="F60" s="14">
        <f t="shared" si="1"/>
        <v>4524139.2</v>
      </c>
    </row>
    <row r="61" spans="1:6" x14ac:dyDescent="0.25">
      <c r="A61" s="11">
        <v>54</v>
      </c>
      <c r="B61" s="28" t="s">
        <v>47</v>
      </c>
      <c r="C61" s="29">
        <v>7292</v>
      </c>
      <c r="D61" s="30">
        <v>17780</v>
      </c>
      <c r="E61" s="30">
        <v>11915089.199999999</v>
      </c>
      <c r="F61" s="14">
        <f t="shared" si="1"/>
        <v>1567736.2</v>
      </c>
    </row>
    <row r="62" spans="1:6" x14ac:dyDescent="0.25">
      <c r="A62" s="11">
        <v>55</v>
      </c>
      <c r="B62" s="28" t="s">
        <v>48</v>
      </c>
      <c r="C62" s="29">
        <v>22068</v>
      </c>
      <c r="D62" s="30">
        <v>10957</v>
      </c>
      <c r="E62" s="30">
        <v>43523833.600000001</v>
      </c>
      <c r="F62" s="14">
        <f t="shared" si="1"/>
        <v>2945112.7</v>
      </c>
    </row>
    <row r="63" spans="1:6" x14ac:dyDescent="0.25">
      <c r="A63" s="11">
        <v>56</v>
      </c>
      <c r="B63" s="28" t="s">
        <v>49</v>
      </c>
      <c r="C63" s="29">
        <v>4350</v>
      </c>
      <c r="D63" s="30">
        <v>11294</v>
      </c>
      <c r="E63" s="30">
        <v>8843202</v>
      </c>
      <c r="F63" s="27">
        <f t="shared" si="1"/>
        <v>598390</v>
      </c>
    </row>
    <row r="64" spans="1:6" x14ac:dyDescent="0.25">
      <c r="A64" s="11">
        <v>57</v>
      </c>
      <c r="B64" s="28" t="s">
        <v>50</v>
      </c>
      <c r="C64" s="29">
        <v>26000</v>
      </c>
      <c r="D64" s="30">
        <v>12037</v>
      </c>
      <c r="E64" s="30">
        <v>56333160</v>
      </c>
      <c r="F64" s="14">
        <f t="shared" si="1"/>
        <v>3811877.2</v>
      </c>
    </row>
    <row r="65" spans="1:6" x14ac:dyDescent="0.25">
      <c r="A65" s="11">
        <v>58</v>
      </c>
      <c r="B65" s="28" t="s">
        <v>51</v>
      </c>
      <c r="C65" s="29">
        <v>22955</v>
      </c>
      <c r="D65" s="30">
        <v>10850</v>
      </c>
      <c r="E65" s="30">
        <v>35655921</v>
      </c>
      <c r="F65" s="14">
        <f t="shared" si="1"/>
        <v>3024396.9</v>
      </c>
    </row>
    <row r="66" spans="1:6" x14ac:dyDescent="0.25">
      <c r="A66" s="11">
        <v>59</v>
      </c>
      <c r="B66" s="28" t="s">
        <v>52</v>
      </c>
      <c r="C66" s="29">
        <v>18791</v>
      </c>
      <c r="D66" s="30">
        <v>9911</v>
      </c>
      <c r="E66" s="30">
        <v>33522768.18</v>
      </c>
      <c r="F66" s="14">
        <f t="shared" si="1"/>
        <v>2268374</v>
      </c>
    </row>
    <row r="67" spans="1:6" x14ac:dyDescent="0.25">
      <c r="A67" s="11">
        <v>60</v>
      </c>
      <c r="B67" s="28" t="s">
        <v>53</v>
      </c>
      <c r="C67" s="29">
        <v>5558</v>
      </c>
      <c r="D67" s="30">
        <v>10832</v>
      </c>
      <c r="E67" s="30">
        <v>1500000</v>
      </c>
      <c r="F67" s="14">
        <f t="shared" si="1"/>
        <v>723951.1</v>
      </c>
    </row>
    <row r="68" spans="1:6" x14ac:dyDescent="0.25">
      <c r="A68" s="11">
        <v>61</v>
      </c>
      <c r="B68" s="28" t="s">
        <v>54</v>
      </c>
      <c r="C68" s="29">
        <v>12014</v>
      </c>
      <c r="D68" s="30">
        <v>9835</v>
      </c>
      <c r="E68" s="30">
        <v>9028530</v>
      </c>
      <c r="F68" s="14">
        <f t="shared" si="1"/>
        <v>1426920.8</v>
      </c>
    </row>
    <row r="69" spans="1:6" x14ac:dyDescent="0.25">
      <c r="A69" s="11">
        <v>62</v>
      </c>
      <c r="B69" s="28" t="s">
        <v>55</v>
      </c>
      <c r="C69" s="29">
        <v>6900</v>
      </c>
      <c r="D69" s="30">
        <v>11057</v>
      </c>
      <c r="E69" s="30">
        <v>0</v>
      </c>
      <c r="F69" s="14">
        <f t="shared" si="1"/>
        <v>915519.6</v>
      </c>
    </row>
    <row r="70" spans="1:6" x14ac:dyDescent="0.25">
      <c r="A70" s="11">
        <v>63</v>
      </c>
      <c r="B70" s="28" t="s">
        <v>56</v>
      </c>
      <c r="C70" s="29">
        <v>25688</v>
      </c>
      <c r="D70" s="30">
        <v>11610</v>
      </c>
      <c r="E70" s="30">
        <v>43150190.399999999</v>
      </c>
      <c r="F70" s="14">
        <f t="shared" si="1"/>
        <v>3622002.4</v>
      </c>
    </row>
    <row r="71" spans="1:6" x14ac:dyDescent="0.25">
      <c r="A71" s="11">
        <v>64</v>
      </c>
      <c r="B71" s="28" t="s">
        <v>57</v>
      </c>
      <c r="C71" s="29">
        <v>8780</v>
      </c>
      <c r="D71" s="30">
        <v>10154</v>
      </c>
      <c r="E71" s="30">
        <v>500000</v>
      </c>
      <c r="F71" s="14">
        <f t="shared" si="1"/>
        <v>1070325.3999999999</v>
      </c>
    </row>
    <row r="72" spans="1:6" x14ac:dyDescent="0.25">
      <c r="A72" s="11">
        <v>65</v>
      </c>
      <c r="B72" s="28" t="s">
        <v>58</v>
      </c>
      <c r="C72" s="29">
        <v>24928</v>
      </c>
      <c r="D72" s="30">
        <v>11078</v>
      </c>
      <c r="E72" s="30">
        <v>45527921.200000003</v>
      </c>
      <c r="F72" s="14">
        <f t="shared" si="1"/>
        <v>3359356.5</v>
      </c>
    </row>
    <row r="73" spans="1:6" s="16" customFormat="1" x14ac:dyDescent="0.25">
      <c r="A73" s="11">
        <v>66</v>
      </c>
      <c r="B73" s="28" t="s">
        <v>59</v>
      </c>
      <c r="C73" s="29">
        <v>20220</v>
      </c>
      <c r="D73" s="30">
        <v>9392</v>
      </c>
      <c r="E73" s="30">
        <v>34183123</v>
      </c>
      <c r="F73" s="14">
        <f t="shared" ref="F73:F93" si="2">ROUND((C73*D73*12+E73)/1000,1)</f>
        <v>2313058</v>
      </c>
    </row>
    <row r="74" spans="1:6" x14ac:dyDescent="0.25">
      <c r="A74" s="11">
        <v>67</v>
      </c>
      <c r="B74" s="28" t="s">
        <v>60</v>
      </c>
      <c r="C74" s="29">
        <v>2280</v>
      </c>
      <c r="D74" s="30">
        <v>29072</v>
      </c>
      <c r="E74" s="30">
        <v>151136</v>
      </c>
      <c r="F74" s="14">
        <f t="shared" si="2"/>
        <v>795561.1</v>
      </c>
    </row>
    <row r="75" spans="1:6" x14ac:dyDescent="0.25">
      <c r="A75" s="11">
        <v>68</v>
      </c>
      <c r="B75" s="28" t="s">
        <v>61</v>
      </c>
      <c r="C75" s="29">
        <v>35011</v>
      </c>
      <c r="D75" s="30">
        <v>11690</v>
      </c>
      <c r="E75" s="30">
        <v>73670146.200000003</v>
      </c>
      <c r="F75" s="14">
        <f t="shared" si="2"/>
        <v>4985013.2</v>
      </c>
    </row>
    <row r="76" spans="1:6" x14ac:dyDescent="0.25">
      <c r="A76" s="11">
        <v>69</v>
      </c>
      <c r="B76" s="28" t="s">
        <v>62</v>
      </c>
      <c r="C76" s="29">
        <v>7320</v>
      </c>
      <c r="D76" s="30">
        <v>11333</v>
      </c>
      <c r="E76" s="30">
        <v>14932360.800000001</v>
      </c>
      <c r="F76" s="14">
        <f t="shared" si="2"/>
        <v>1010423.1</v>
      </c>
    </row>
    <row r="77" spans="1:6" x14ac:dyDescent="0.25">
      <c r="A77" s="11">
        <v>70</v>
      </c>
      <c r="B77" s="28" t="s">
        <v>63</v>
      </c>
      <c r="C77" s="29">
        <v>7356</v>
      </c>
      <c r="D77" s="30">
        <v>9870</v>
      </c>
      <c r="E77" s="30">
        <v>0</v>
      </c>
      <c r="F77" s="14">
        <f t="shared" si="2"/>
        <v>871244.6</v>
      </c>
    </row>
    <row r="78" spans="1:6" x14ac:dyDescent="0.25">
      <c r="A78" s="11">
        <v>71</v>
      </c>
      <c r="B78" s="28" t="s">
        <v>64</v>
      </c>
      <c r="C78" s="29">
        <v>8906</v>
      </c>
      <c r="D78" s="30">
        <v>11266.6</v>
      </c>
      <c r="E78" s="30">
        <v>14337875.1</v>
      </c>
      <c r="F78" s="14">
        <f t="shared" si="2"/>
        <v>1218422</v>
      </c>
    </row>
    <row r="79" spans="1:6" x14ac:dyDescent="0.25">
      <c r="A79" s="11">
        <v>72</v>
      </c>
      <c r="B79" s="28" t="s">
        <v>65</v>
      </c>
      <c r="C79" s="29">
        <v>6575</v>
      </c>
      <c r="D79" s="30">
        <v>11573</v>
      </c>
      <c r="E79" s="30">
        <v>13696645.5</v>
      </c>
      <c r="F79" s="14">
        <f t="shared" si="2"/>
        <v>926806.3</v>
      </c>
    </row>
    <row r="80" spans="1:6" x14ac:dyDescent="0.25">
      <c r="A80" s="11">
        <v>73</v>
      </c>
      <c r="B80" s="28" t="s">
        <v>66</v>
      </c>
      <c r="C80" s="29">
        <v>7228</v>
      </c>
      <c r="D80" s="30">
        <v>10340</v>
      </c>
      <c r="E80" s="30">
        <v>0</v>
      </c>
      <c r="F80" s="14">
        <f t="shared" si="2"/>
        <v>896850.2</v>
      </c>
    </row>
    <row r="81" spans="1:6" x14ac:dyDescent="0.25">
      <c r="A81" s="11">
        <v>74</v>
      </c>
      <c r="B81" s="28" t="s">
        <v>67</v>
      </c>
      <c r="C81" s="29">
        <v>10788</v>
      </c>
      <c r="D81" s="30">
        <v>12134</v>
      </c>
      <c r="E81" s="30">
        <v>0</v>
      </c>
      <c r="F81" s="14">
        <f t="shared" si="2"/>
        <v>1570819.1</v>
      </c>
    </row>
    <row r="82" spans="1:6" x14ac:dyDescent="0.25">
      <c r="A82" s="11">
        <v>75</v>
      </c>
      <c r="B82" s="28" t="s">
        <v>68</v>
      </c>
      <c r="C82" s="29">
        <v>9506</v>
      </c>
      <c r="D82" s="30">
        <v>10482</v>
      </c>
      <c r="E82" s="30">
        <v>0</v>
      </c>
      <c r="F82" s="14">
        <f t="shared" si="2"/>
        <v>1195702.7</v>
      </c>
    </row>
    <row r="83" spans="1:6" x14ac:dyDescent="0.25">
      <c r="A83" s="11">
        <v>76</v>
      </c>
      <c r="B83" s="28" t="s">
        <v>69</v>
      </c>
      <c r="C83" s="29">
        <v>26972</v>
      </c>
      <c r="D83" s="30">
        <v>10147</v>
      </c>
      <c r="E83" s="30">
        <v>0</v>
      </c>
      <c r="F83" s="14">
        <f t="shared" si="2"/>
        <v>3284218.6</v>
      </c>
    </row>
    <row r="84" spans="1:6" x14ac:dyDescent="0.25">
      <c r="A84" s="11">
        <v>77</v>
      </c>
      <c r="B84" s="28" t="s">
        <v>70</v>
      </c>
      <c r="C84" s="29">
        <v>8560</v>
      </c>
      <c r="D84" s="30">
        <v>10571</v>
      </c>
      <c r="E84" s="30">
        <v>0</v>
      </c>
      <c r="F84" s="14">
        <f t="shared" si="2"/>
        <v>1085853.1000000001</v>
      </c>
    </row>
    <row r="85" spans="1:6" x14ac:dyDescent="0.25">
      <c r="A85" s="11">
        <v>78</v>
      </c>
      <c r="B85" s="28" t="s">
        <v>90</v>
      </c>
      <c r="C85" s="29">
        <v>39000</v>
      </c>
      <c r="D85" s="30">
        <v>16136</v>
      </c>
      <c r="E85" s="30">
        <v>0</v>
      </c>
      <c r="F85" s="14">
        <f t="shared" si="2"/>
        <v>7551648</v>
      </c>
    </row>
    <row r="86" spans="1:6" x14ac:dyDescent="0.25">
      <c r="A86" s="11">
        <v>79</v>
      </c>
      <c r="B86" s="28" t="s">
        <v>91</v>
      </c>
      <c r="C86" s="29">
        <v>27036</v>
      </c>
      <c r="D86" s="30">
        <v>11626.4</v>
      </c>
      <c r="E86" s="30">
        <v>0</v>
      </c>
      <c r="F86" s="14">
        <f t="shared" si="2"/>
        <v>3771976.2</v>
      </c>
    </row>
    <row r="87" spans="1:6" x14ac:dyDescent="0.25">
      <c r="A87" s="11">
        <v>80</v>
      </c>
      <c r="B87" s="28" t="s">
        <v>92</v>
      </c>
      <c r="C87" s="29">
        <v>3378</v>
      </c>
      <c r="D87" s="30">
        <v>12578</v>
      </c>
      <c r="E87" s="30">
        <v>0</v>
      </c>
      <c r="F87" s="14">
        <f t="shared" si="2"/>
        <v>509861.8</v>
      </c>
    </row>
    <row r="88" spans="1:6" ht="25.5" x14ac:dyDescent="0.25">
      <c r="A88" s="11">
        <v>81</v>
      </c>
      <c r="B88" s="28" t="s">
        <v>71</v>
      </c>
      <c r="C88" s="29">
        <v>1802</v>
      </c>
      <c r="D88" s="30">
        <v>15167.02</v>
      </c>
      <c r="E88" s="30">
        <v>4641108.12</v>
      </c>
      <c r="F88" s="14">
        <f t="shared" si="2"/>
        <v>332612.7</v>
      </c>
    </row>
    <row r="89" spans="1:6" x14ac:dyDescent="0.25">
      <c r="A89" s="11">
        <v>82</v>
      </c>
      <c r="B89" s="28" t="s">
        <v>72</v>
      </c>
      <c r="C89" s="29">
        <v>525</v>
      </c>
      <c r="D89" s="30">
        <v>21112</v>
      </c>
      <c r="E89" s="30">
        <v>1993183.9</v>
      </c>
      <c r="F89" s="14">
        <f t="shared" si="2"/>
        <v>134998.79999999999</v>
      </c>
    </row>
    <row r="90" spans="1:6" ht="25.5" x14ac:dyDescent="0.25">
      <c r="A90" s="11">
        <v>83</v>
      </c>
      <c r="B90" s="28" t="s">
        <v>73</v>
      </c>
      <c r="C90" s="29">
        <v>7602</v>
      </c>
      <c r="D90" s="30">
        <v>14427</v>
      </c>
      <c r="E90" s="30">
        <v>0</v>
      </c>
      <c r="F90" s="14">
        <f t="shared" si="2"/>
        <v>1316088.6000000001</v>
      </c>
    </row>
    <row r="91" spans="1:6" ht="15" customHeight="1" x14ac:dyDescent="0.25">
      <c r="A91" s="11">
        <v>84</v>
      </c>
      <c r="B91" s="28" t="s">
        <v>74</v>
      </c>
      <c r="C91" s="29">
        <v>430</v>
      </c>
      <c r="D91" s="30">
        <v>23272</v>
      </c>
      <c r="E91" s="30">
        <v>1696528.8</v>
      </c>
      <c r="F91" s="14">
        <f t="shared" si="2"/>
        <v>121780</v>
      </c>
    </row>
    <row r="92" spans="1:6" ht="25.5" x14ac:dyDescent="0.25">
      <c r="A92" s="11">
        <v>85</v>
      </c>
      <c r="B92" s="28" t="s">
        <v>75</v>
      </c>
      <c r="C92" s="29">
        <v>2808</v>
      </c>
      <c r="D92" s="30">
        <v>17040.400000000001</v>
      </c>
      <c r="E92" s="30">
        <v>6149876</v>
      </c>
      <c r="F92" s="14">
        <f t="shared" si="2"/>
        <v>580343.19999999995</v>
      </c>
    </row>
    <row r="93" spans="1:6" x14ac:dyDescent="0.25">
      <c r="A93" s="11">
        <v>86</v>
      </c>
      <c r="B93" s="28" t="s">
        <v>93</v>
      </c>
      <c r="C93" s="29">
        <v>110</v>
      </c>
      <c r="D93" s="30">
        <v>11216</v>
      </c>
      <c r="E93" s="30">
        <v>0</v>
      </c>
      <c r="F93" s="14">
        <f t="shared" si="2"/>
        <v>14805.1</v>
      </c>
    </row>
    <row r="94" spans="1:6" x14ac:dyDescent="0.25">
      <c r="A94" s="17"/>
      <c r="B94" s="18" t="s">
        <v>94</v>
      </c>
      <c r="C94" s="19"/>
      <c r="D94" s="19"/>
      <c r="E94" s="19"/>
      <c r="F94" s="15">
        <v>4452080.4000000004</v>
      </c>
    </row>
    <row r="96" spans="1:6" x14ac:dyDescent="0.25">
      <c r="E96" s="21"/>
      <c r="F96" s="20">
        <f>F94*100/F7</f>
        <v>2.8551605774170938</v>
      </c>
    </row>
    <row r="97" spans="6:6" x14ac:dyDescent="0.25">
      <c r="F97" s="20"/>
    </row>
  </sheetData>
  <mergeCells count="2">
    <mergeCell ref="B1:F1"/>
    <mergeCell ref="B3:F3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pane xSplit="1" ySplit="7" topLeftCell="B68" activePane="bottomRight" state="frozen"/>
      <selection pane="topRight" activeCell="B1" sqref="B1"/>
      <selection pane="bottomLeft" activeCell="A6" sqref="A6"/>
      <selection pane="bottomRight" activeCell="D98" sqref="D98"/>
    </sheetView>
  </sheetViews>
  <sheetFormatPr defaultRowHeight="15" x14ac:dyDescent="0.25"/>
  <cols>
    <col min="1" max="1" width="5.42578125" style="1" customWidth="1"/>
    <col min="2" max="2" width="25" style="1" customWidth="1"/>
    <col min="3" max="3" width="23.42578125" style="1" customWidth="1"/>
    <col min="4" max="4" width="26.85546875" style="1" customWidth="1"/>
    <col min="5" max="6" width="24.42578125" style="1" customWidth="1"/>
    <col min="7" max="16384" width="9.140625" style="1"/>
  </cols>
  <sheetData>
    <row r="1" spans="1:6" ht="15.75" x14ac:dyDescent="0.25">
      <c r="B1" s="31" t="s">
        <v>97</v>
      </c>
      <c r="C1" s="31"/>
      <c r="D1" s="31"/>
      <c r="E1" s="31"/>
      <c r="F1" s="31"/>
    </row>
    <row r="2" spans="1:6" ht="15" customHeight="1" x14ac:dyDescent="0.25">
      <c r="B2" s="24"/>
      <c r="C2" s="24"/>
      <c r="D2" s="24"/>
      <c r="E2" s="24"/>
      <c r="F2" s="23"/>
    </row>
    <row r="3" spans="1:6" ht="46.5" customHeight="1" x14ac:dyDescent="0.25">
      <c r="B3" s="32" t="s">
        <v>100</v>
      </c>
      <c r="C3" s="32"/>
      <c r="D3" s="32"/>
      <c r="E3" s="32"/>
      <c r="F3" s="32"/>
    </row>
    <row r="4" spans="1:6" ht="20.25" customHeight="1" x14ac:dyDescent="0.25">
      <c r="B4" s="25"/>
      <c r="C4" s="25"/>
      <c r="D4" s="25"/>
      <c r="E4" s="25"/>
      <c r="F4" s="3"/>
    </row>
    <row r="5" spans="1:6" ht="156" customHeight="1" x14ac:dyDescent="0.25">
      <c r="A5" s="4" t="s">
        <v>77</v>
      </c>
      <c r="B5" s="4" t="s">
        <v>0</v>
      </c>
      <c r="C5" s="5" t="s">
        <v>78</v>
      </c>
      <c r="D5" s="5" t="s">
        <v>79</v>
      </c>
      <c r="E5" s="5" t="s">
        <v>80</v>
      </c>
      <c r="F5" s="6" t="s">
        <v>81</v>
      </c>
    </row>
    <row r="6" spans="1:6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  <row r="7" spans="1:6" x14ac:dyDescent="0.25">
      <c r="A7" s="7"/>
      <c r="B7" s="8" t="s">
        <v>82</v>
      </c>
      <c r="C7" s="9">
        <f t="shared" ref="C7:E7" si="0">SUM(C8:C93)</f>
        <v>1085988</v>
      </c>
      <c r="D7" s="10">
        <f>SUM(D8:D93)/86</f>
        <v>12627.911976744183</v>
      </c>
      <c r="E7" s="10">
        <f t="shared" si="0"/>
        <v>1455769368.6899998</v>
      </c>
      <c r="F7" s="10">
        <f>SUM(F8:F94)</f>
        <v>163585926.59999999</v>
      </c>
    </row>
    <row r="8" spans="1:6" ht="15" customHeight="1" x14ac:dyDescent="0.25">
      <c r="A8" s="11">
        <v>1</v>
      </c>
      <c r="B8" s="28" t="s">
        <v>83</v>
      </c>
      <c r="C8" s="29">
        <v>4270</v>
      </c>
      <c r="D8" s="30">
        <v>10289</v>
      </c>
      <c r="E8" s="30">
        <v>0</v>
      </c>
      <c r="F8" s="14">
        <f>ROUND((C8*D8*12+E8)/1000,1)</f>
        <v>527208.4</v>
      </c>
    </row>
    <row r="9" spans="1:6" x14ac:dyDescent="0.25">
      <c r="A9" s="11">
        <v>2</v>
      </c>
      <c r="B9" s="28" t="s">
        <v>1</v>
      </c>
      <c r="C9" s="29">
        <v>3389</v>
      </c>
      <c r="D9" s="30">
        <v>10259</v>
      </c>
      <c r="E9" s="30">
        <v>6258195.0999999996</v>
      </c>
      <c r="F9" s="14">
        <f t="shared" ref="F9:F72" si="1">ROUND((C9*D9*12+E9)/1000,1)</f>
        <v>423471.2</v>
      </c>
    </row>
    <row r="10" spans="1:6" x14ac:dyDescent="0.25">
      <c r="A10" s="11">
        <v>3</v>
      </c>
      <c r="B10" s="28" t="s">
        <v>2</v>
      </c>
      <c r="C10" s="29">
        <v>38254</v>
      </c>
      <c r="D10" s="30">
        <v>10529</v>
      </c>
      <c r="E10" s="30">
        <v>72499745.799999997</v>
      </c>
      <c r="F10" s="14">
        <f t="shared" si="1"/>
        <v>4905816.0999999996</v>
      </c>
    </row>
    <row r="11" spans="1:6" x14ac:dyDescent="0.25">
      <c r="A11" s="11">
        <v>4</v>
      </c>
      <c r="B11" s="28" t="s">
        <v>3</v>
      </c>
      <c r="C11" s="29">
        <v>7017</v>
      </c>
      <c r="D11" s="30">
        <v>13811</v>
      </c>
      <c r="E11" s="30">
        <v>10565415</v>
      </c>
      <c r="F11" s="14">
        <f t="shared" si="1"/>
        <v>1173506.8999999999</v>
      </c>
    </row>
    <row r="12" spans="1:6" x14ac:dyDescent="0.25">
      <c r="A12" s="11">
        <v>5</v>
      </c>
      <c r="B12" s="28" t="s">
        <v>4</v>
      </c>
      <c r="C12" s="29">
        <v>31290</v>
      </c>
      <c r="D12" s="30">
        <v>10119</v>
      </c>
      <c r="E12" s="30">
        <v>42847084</v>
      </c>
      <c r="F12" s="14">
        <f t="shared" si="1"/>
        <v>3842329.2</v>
      </c>
    </row>
    <row r="13" spans="1:6" x14ac:dyDescent="0.25">
      <c r="A13" s="11">
        <v>6</v>
      </c>
      <c r="B13" s="28" t="s">
        <v>5</v>
      </c>
      <c r="C13" s="29">
        <v>5256</v>
      </c>
      <c r="D13" s="30">
        <v>11491</v>
      </c>
      <c r="E13" s="30">
        <v>0</v>
      </c>
      <c r="F13" s="14">
        <f t="shared" si="1"/>
        <v>724760.4</v>
      </c>
    </row>
    <row r="14" spans="1:6" ht="25.5" x14ac:dyDescent="0.25">
      <c r="A14" s="11">
        <v>7</v>
      </c>
      <c r="B14" s="28" t="s">
        <v>84</v>
      </c>
      <c r="C14" s="29">
        <v>8197</v>
      </c>
      <c r="D14" s="30">
        <v>13800</v>
      </c>
      <c r="E14" s="30">
        <v>18630000</v>
      </c>
      <c r="F14" s="14">
        <f t="shared" si="1"/>
        <v>1376053.2</v>
      </c>
    </row>
    <row r="15" spans="1:6" x14ac:dyDescent="0.25">
      <c r="A15" s="11">
        <v>8</v>
      </c>
      <c r="B15" s="28" t="s">
        <v>6</v>
      </c>
      <c r="C15" s="29">
        <v>2320</v>
      </c>
      <c r="D15" s="30">
        <v>11382</v>
      </c>
      <c r="E15" s="30">
        <v>1100000</v>
      </c>
      <c r="F15" s="14">
        <f t="shared" si="1"/>
        <v>317974.90000000002</v>
      </c>
    </row>
    <row r="16" spans="1:6" ht="25.5" x14ac:dyDescent="0.25">
      <c r="A16" s="11">
        <v>9</v>
      </c>
      <c r="B16" s="28" t="s">
        <v>85</v>
      </c>
      <c r="C16" s="29">
        <v>4395</v>
      </c>
      <c r="D16" s="30">
        <v>10402</v>
      </c>
      <c r="E16" s="30">
        <v>8229022.2000000002</v>
      </c>
      <c r="F16" s="14">
        <f t="shared" si="1"/>
        <v>556830.5</v>
      </c>
    </row>
    <row r="17" spans="1:6" x14ac:dyDescent="0.25">
      <c r="A17" s="11">
        <v>10</v>
      </c>
      <c r="B17" s="28" t="s">
        <v>7</v>
      </c>
      <c r="C17" s="29">
        <v>3723</v>
      </c>
      <c r="D17" s="30">
        <v>13903</v>
      </c>
      <c r="E17" s="30">
        <v>9316956.4000000004</v>
      </c>
      <c r="F17" s="14">
        <f t="shared" si="1"/>
        <v>630447.4</v>
      </c>
    </row>
    <row r="18" spans="1:6" x14ac:dyDescent="0.25">
      <c r="A18" s="11">
        <v>11</v>
      </c>
      <c r="B18" s="28" t="s">
        <v>8</v>
      </c>
      <c r="C18" s="29">
        <v>7049</v>
      </c>
      <c r="D18" s="30">
        <v>15086</v>
      </c>
      <c r="E18" s="30">
        <v>19141418.52</v>
      </c>
      <c r="F18" s="14">
        <f t="shared" si="1"/>
        <v>1295236</v>
      </c>
    </row>
    <row r="19" spans="1:6" x14ac:dyDescent="0.25">
      <c r="A19" s="11">
        <v>12</v>
      </c>
      <c r="B19" s="28" t="s">
        <v>9</v>
      </c>
      <c r="C19" s="29">
        <v>17196</v>
      </c>
      <c r="D19" s="30">
        <v>11225</v>
      </c>
      <c r="E19" s="30">
        <v>0</v>
      </c>
      <c r="F19" s="14">
        <f t="shared" si="1"/>
        <v>2316301.2000000002</v>
      </c>
    </row>
    <row r="20" spans="1:6" x14ac:dyDescent="0.25">
      <c r="A20" s="11">
        <v>13</v>
      </c>
      <c r="B20" s="28" t="s">
        <v>10</v>
      </c>
      <c r="C20" s="29">
        <v>6531</v>
      </c>
      <c r="D20" s="30">
        <v>11007</v>
      </c>
      <c r="E20" s="30">
        <v>10813717</v>
      </c>
      <c r="F20" s="14">
        <f t="shared" si="1"/>
        <v>873454.3</v>
      </c>
    </row>
    <row r="21" spans="1:6" x14ac:dyDescent="0.25">
      <c r="A21" s="11">
        <v>14</v>
      </c>
      <c r="B21" s="28" t="s">
        <v>11</v>
      </c>
      <c r="C21" s="29">
        <v>8620</v>
      </c>
      <c r="D21" s="30">
        <v>10212</v>
      </c>
      <c r="E21" s="30">
        <v>5475024</v>
      </c>
      <c r="F21" s="14">
        <f t="shared" si="1"/>
        <v>1061804.3</v>
      </c>
    </row>
    <row r="22" spans="1:6" x14ac:dyDescent="0.25">
      <c r="A22" s="11">
        <v>15</v>
      </c>
      <c r="B22" s="28" t="s">
        <v>12</v>
      </c>
      <c r="C22" s="29">
        <v>13627</v>
      </c>
      <c r="D22" s="30">
        <v>19070</v>
      </c>
      <c r="E22" s="30">
        <v>46776040.200000003</v>
      </c>
      <c r="F22" s="14">
        <f t="shared" si="1"/>
        <v>3165178.7</v>
      </c>
    </row>
    <row r="23" spans="1:6" ht="25.5" x14ac:dyDescent="0.25">
      <c r="A23" s="11">
        <v>16</v>
      </c>
      <c r="B23" s="28" t="s">
        <v>13</v>
      </c>
      <c r="C23" s="29">
        <v>5700</v>
      </c>
      <c r="D23" s="30">
        <v>10700</v>
      </c>
      <c r="E23" s="30">
        <v>0</v>
      </c>
      <c r="F23" s="14">
        <f t="shared" si="1"/>
        <v>731880</v>
      </c>
    </row>
    <row r="24" spans="1:6" ht="25.5" x14ac:dyDescent="0.25">
      <c r="A24" s="11">
        <v>17</v>
      </c>
      <c r="B24" s="28" t="s">
        <v>86</v>
      </c>
      <c r="C24" s="29">
        <v>36274</v>
      </c>
      <c r="D24" s="30">
        <v>10994</v>
      </c>
      <c r="E24" s="30">
        <v>70223955.120000005</v>
      </c>
      <c r="F24" s="14">
        <f t="shared" si="1"/>
        <v>4855780.2</v>
      </c>
    </row>
    <row r="25" spans="1:6" x14ac:dyDescent="0.25">
      <c r="A25" s="11">
        <v>18</v>
      </c>
      <c r="B25" s="28" t="s">
        <v>14</v>
      </c>
      <c r="C25" s="29">
        <v>5216</v>
      </c>
      <c r="D25" s="30">
        <v>10655</v>
      </c>
      <c r="E25" s="30">
        <v>0</v>
      </c>
      <c r="F25" s="14">
        <f t="shared" si="1"/>
        <v>666917.80000000005</v>
      </c>
    </row>
    <row r="26" spans="1:6" x14ac:dyDescent="0.25">
      <c r="A26" s="11">
        <v>19</v>
      </c>
      <c r="B26" s="28" t="s">
        <v>87</v>
      </c>
      <c r="C26" s="29">
        <v>9188</v>
      </c>
      <c r="D26" s="30">
        <v>10544</v>
      </c>
      <c r="E26" s="30">
        <v>16272766</v>
      </c>
      <c r="F26" s="14">
        <f t="shared" si="1"/>
        <v>1178812</v>
      </c>
    </row>
    <row r="27" spans="1:6" x14ac:dyDescent="0.25">
      <c r="A27" s="11">
        <v>20</v>
      </c>
      <c r="B27" s="28" t="s">
        <v>15</v>
      </c>
      <c r="C27" s="29">
        <v>3924</v>
      </c>
      <c r="D27" s="30">
        <v>11705</v>
      </c>
      <c r="E27" s="30">
        <v>7584840</v>
      </c>
      <c r="F27" s="14">
        <f t="shared" si="1"/>
        <v>558749.9</v>
      </c>
    </row>
    <row r="28" spans="1:6" x14ac:dyDescent="0.25">
      <c r="A28" s="11">
        <v>21</v>
      </c>
      <c r="B28" s="28" t="s">
        <v>88</v>
      </c>
      <c r="C28" s="29">
        <v>19616</v>
      </c>
      <c r="D28" s="30">
        <v>11512</v>
      </c>
      <c r="E28" s="30">
        <v>0</v>
      </c>
      <c r="F28" s="14">
        <f t="shared" si="1"/>
        <v>2709832.7</v>
      </c>
    </row>
    <row r="29" spans="1:6" ht="25.5" x14ac:dyDescent="0.25">
      <c r="A29" s="11">
        <v>22</v>
      </c>
      <c r="B29" s="28" t="s">
        <v>89</v>
      </c>
      <c r="C29" s="29">
        <v>8707</v>
      </c>
      <c r="D29" s="30">
        <v>10320</v>
      </c>
      <c r="E29" s="30">
        <v>0</v>
      </c>
      <c r="F29" s="14">
        <f t="shared" si="1"/>
        <v>1078274.8999999999</v>
      </c>
    </row>
    <row r="30" spans="1:6" x14ac:dyDescent="0.25">
      <c r="A30" s="11">
        <v>23</v>
      </c>
      <c r="B30" s="28" t="s">
        <v>16</v>
      </c>
      <c r="C30" s="29">
        <v>18992</v>
      </c>
      <c r="D30" s="30">
        <v>11035</v>
      </c>
      <c r="E30" s="30">
        <v>31780800</v>
      </c>
      <c r="F30" s="14">
        <f t="shared" si="1"/>
        <v>2546701.4</v>
      </c>
    </row>
    <row r="31" spans="1:6" x14ac:dyDescent="0.25">
      <c r="A31" s="11">
        <v>24</v>
      </c>
      <c r="B31" s="28" t="s">
        <v>17</v>
      </c>
      <c r="C31" s="29">
        <v>10619</v>
      </c>
      <c r="D31" s="30">
        <v>13889.87</v>
      </c>
      <c r="E31" s="30">
        <v>26549375.300000001</v>
      </c>
      <c r="F31" s="14">
        <f t="shared" si="1"/>
        <v>1796507.7</v>
      </c>
    </row>
    <row r="32" spans="1:6" x14ac:dyDescent="0.25">
      <c r="A32" s="11">
        <v>25</v>
      </c>
      <c r="B32" s="28" t="s">
        <v>18</v>
      </c>
      <c r="C32" s="29">
        <v>2488</v>
      </c>
      <c r="D32" s="30">
        <v>23595</v>
      </c>
      <c r="E32" s="30">
        <v>0</v>
      </c>
      <c r="F32" s="14">
        <f t="shared" si="1"/>
        <v>704452.3</v>
      </c>
    </row>
    <row r="33" spans="1:6" x14ac:dyDescent="0.25">
      <c r="A33" s="11">
        <v>26</v>
      </c>
      <c r="B33" s="28" t="s">
        <v>19</v>
      </c>
      <c r="C33" s="29">
        <v>48000</v>
      </c>
      <c r="D33" s="30">
        <v>11197</v>
      </c>
      <c r="E33" s="30">
        <v>96742080</v>
      </c>
      <c r="F33" s="14">
        <f t="shared" si="1"/>
        <v>6546214.0999999996</v>
      </c>
    </row>
    <row r="34" spans="1:6" x14ac:dyDescent="0.25">
      <c r="A34" s="11">
        <v>27</v>
      </c>
      <c r="B34" s="28" t="s">
        <v>20</v>
      </c>
      <c r="C34" s="29">
        <v>25160</v>
      </c>
      <c r="D34" s="30">
        <v>13192</v>
      </c>
      <c r="E34" s="30">
        <v>59743900</v>
      </c>
      <c r="F34" s="14">
        <f t="shared" si="1"/>
        <v>4042672.5</v>
      </c>
    </row>
    <row r="35" spans="1:6" x14ac:dyDescent="0.25">
      <c r="A35" s="11">
        <v>28</v>
      </c>
      <c r="B35" s="28" t="s">
        <v>21</v>
      </c>
      <c r="C35" s="29">
        <v>22125</v>
      </c>
      <c r="D35" s="30">
        <v>11632</v>
      </c>
      <c r="E35" s="30">
        <v>0</v>
      </c>
      <c r="F35" s="14">
        <f t="shared" si="1"/>
        <v>3088296</v>
      </c>
    </row>
    <row r="36" spans="1:6" x14ac:dyDescent="0.25">
      <c r="A36" s="11">
        <v>29</v>
      </c>
      <c r="B36" s="28" t="s">
        <v>22</v>
      </c>
      <c r="C36" s="29">
        <v>18225</v>
      </c>
      <c r="D36" s="30">
        <v>15590</v>
      </c>
      <c r="E36" s="30">
        <v>51142995</v>
      </c>
      <c r="F36" s="14">
        <f t="shared" si="1"/>
        <v>3460676</v>
      </c>
    </row>
    <row r="37" spans="1:6" x14ac:dyDescent="0.25">
      <c r="A37" s="11">
        <v>30</v>
      </c>
      <c r="B37" s="28" t="s">
        <v>23</v>
      </c>
      <c r="C37" s="29">
        <v>15080</v>
      </c>
      <c r="D37" s="30">
        <v>10615</v>
      </c>
      <c r="E37" s="30">
        <v>28736928</v>
      </c>
      <c r="F37" s="14">
        <f t="shared" si="1"/>
        <v>1949627.3</v>
      </c>
    </row>
    <row r="38" spans="1:6" x14ac:dyDescent="0.25">
      <c r="A38" s="11">
        <v>31</v>
      </c>
      <c r="B38" s="28" t="s">
        <v>24</v>
      </c>
      <c r="C38" s="29">
        <v>8894</v>
      </c>
      <c r="D38" s="30">
        <v>16538</v>
      </c>
      <c r="E38" s="30">
        <v>0</v>
      </c>
      <c r="F38" s="14">
        <f t="shared" si="1"/>
        <v>1765067.7</v>
      </c>
    </row>
    <row r="39" spans="1:6" x14ac:dyDescent="0.25">
      <c r="A39" s="11">
        <v>32</v>
      </c>
      <c r="B39" s="28" t="s">
        <v>25</v>
      </c>
      <c r="C39" s="29">
        <v>7222</v>
      </c>
      <c r="D39" s="30">
        <v>14544</v>
      </c>
      <c r="E39" s="30">
        <v>14160317.6</v>
      </c>
      <c r="F39" s="14">
        <f t="shared" si="1"/>
        <v>1274601.5</v>
      </c>
    </row>
    <row r="40" spans="1:6" x14ac:dyDescent="0.25">
      <c r="A40" s="11">
        <v>33</v>
      </c>
      <c r="B40" s="28" t="s">
        <v>26</v>
      </c>
      <c r="C40" s="29">
        <v>6704</v>
      </c>
      <c r="D40" s="30">
        <v>12774</v>
      </c>
      <c r="E40" s="30">
        <v>0</v>
      </c>
      <c r="F40" s="14">
        <f t="shared" si="1"/>
        <v>1027642.8</v>
      </c>
    </row>
    <row r="41" spans="1:6" x14ac:dyDescent="0.25">
      <c r="A41" s="11">
        <v>34</v>
      </c>
      <c r="B41" s="28" t="s">
        <v>27</v>
      </c>
      <c r="C41" s="29">
        <v>8660</v>
      </c>
      <c r="D41" s="30">
        <v>12500</v>
      </c>
      <c r="E41" s="30">
        <v>17100000</v>
      </c>
      <c r="F41" s="14">
        <f t="shared" si="1"/>
        <v>1316100</v>
      </c>
    </row>
    <row r="42" spans="1:6" x14ac:dyDescent="0.25">
      <c r="A42" s="11">
        <v>35</v>
      </c>
      <c r="B42" s="28" t="s">
        <v>28</v>
      </c>
      <c r="C42" s="29">
        <v>8332</v>
      </c>
      <c r="D42" s="30">
        <v>9381</v>
      </c>
      <c r="E42" s="30">
        <v>14069248</v>
      </c>
      <c r="F42" s="14">
        <f t="shared" si="1"/>
        <v>952019.2</v>
      </c>
    </row>
    <row r="43" spans="1:6" x14ac:dyDescent="0.25">
      <c r="A43" s="11">
        <v>36</v>
      </c>
      <c r="B43" s="28" t="s">
        <v>29</v>
      </c>
      <c r="C43" s="29">
        <v>9568</v>
      </c>
      <c r="D43" s="30">
        <v>11216</v>
      </c>
      <c r="E43" s="30">
        <v>0</v>
      </c>
      <c r="F43" s="14">
        <f t="shared" si="1"/>
        <v>1287776.3</v>
      </c>
    </row>
    <row r="44" spans="1:6" x14ac:dyDescent="0.25">
      <c r="A44" s="11">
        <v>37</v>
      </c>
      <c r="B44" s="28" t="s">
        <v>30</v>
      </c>
      <c r="C44" s="29">
        <v>9606</v>
      </c>
      <c r="D44" s="30">
        <v>11659</v>
      </c>
      <c r="E44" s="30">
        <v>18016652.699999999</v>
      </c>
      <c r="F44" s="14">
        <f t="shared" si="1"/>
        <v>1361972.9</v>
      </c>
    </row>
    <row r="45" spans="1:6" x14ac:dyDescent="0.25">
      <c r="A45" s="11">
        <v>38</v>
      </c>
      <c r="B45" s="28" t="s">
        <v>31</v>
      </c>
      <c r="C45" s="29">
        <v>15800</v>
      </c>
      <c r="D45" s="30">
        <v>10123</v>
      </c>
      <c r="E45" s="30">
        <v>23687820</v>
      </c>
      <c r="F45" s="14">
        <f t="shared" si="1"/>
        <v>1943008.6</v>
      </c>
    </row>
    <row r="46" spans="1:6" x14ac:dyDescent="0.25">
      <c r="A46" s="11">
        <v>39</v>
      </c>
      <c r="B46" s="28" t="s">
        <v>32</v>
      </c>
      <c r="C46" s="29">
        <v>10850</v>
      </c>
      <c r="D46" s="30">
        <v>12169</v>
      </c>
      <c r="E46" s="30">
        <v>23766057</v>
      </c>
      <c r="F46" s="14">
        <f t="shared" si="1"/>
        <v>1608169.9</v>
      </c>
    </row>
    <row r="47" spans="1:6" x14ac:dyDescent="0.25">
      <c r="A47" s="11">
        <v>40</v>
      </c>
      <c r="B47" s="28" t="s">
        <v>33</v>
      </c>
      <c r="C47" s="29">
        <v>18160</v>
      </c>
      <c r="D47" s="30">
        <v>9870</v>
      </c>
      <c r="E47" s="30">
        <v>0</v>
      </c>
      <c r="F47" s="14">
        <f t="shared" si="1"/>
        <v>2150870.4</v>
      </c>
    </row>
    <row r="48" spans="1:6" x14ac:dyDescent="0.25">
      <c r="A48" s="11">
        <v>41</v>
      </c>
      <c r="B48" s="28" t="s">
        <v>34</v>
      </c>
      <c r="C48" s="29">
        <v>8196</v>
      </c>
      <c r="D48" s="30">
        <v>10327</v>
      </c>
      <c r="E48" s="30">
        <v>12660695.4</v>
      </c>
      <c r="F48" s="14">
        <f t="shared" si="1"/>
        <v>1028341.8</v>
      </c>
    </row>
    <row r="49" spans="1:6" x14ac:dyDescent="0.25">
      <c r="A49" s="11">
        <v>42</v>
      </c>
      <c r="B49" s="28" t="s">
        <v>35</v>
      </c>
      <c r="C49" s="29">
        <v>26776</v>
      </c>
      <c r="D49" s="30">
        <v>11959</v>
      </c>
      <c r="E49" s="30">
        <v>33016885.5</v>
      </c>
      <c r="F49" s="14">
        <f t="shared" si="1"/>
        <v>3875587.1</v>
      </c>
    </row>
    <row r="50" spans="1:6" x14ac:dyDescent="0.25">
      <c r="A50" s="11">
        <v>43</v>
      </c>
      <c r="B50" s="28" t="s">
        <v>36</v>
      </c>
      <c r="C50" s="29">
        <v>8886</v>
      </c>
      <c r="D50" s="30">
        <v>12509</v>
      </c>
      <c r="E50" s="30">
        <v>20007895.300000001</v>
      </c>
      <c r="F50" s="14">
        <f t="shared" si="1"/>
        <v>1353867.6</v>
      </c>
    </row>
    <row r="51" spans="1:6" x14ac:dyDescent="0.25">
      <c r="A51" s="11">
        <v>44</v>
      </c>
      <c r="B51" s="28" t="s">
        <v>37</v>
      </c>
      <c r="C51" s="29">
        <v>7602</v>
      </c>
      <c r="D51" s="30">
        <v>11436</v>
      </c>
      <c r="E51" s="30">
        <v>11393686.800000001</v>
      </c>
      <c r="F51" s="14">
        <f t="shared" si="1"/>
        <v>1054631.3999999999</v>
      </c>
    </row>
    <row r="52" spans="1:6" x14ac:dyDescent="0.25">
      <c r="A52" s="11">
        <v>45</v>
      </c>
      <c r="B52" s="28" t="s">
        <v>38</v>
      </c>
      <c r="C52" s="29">
        <v>18924</v>
      </c>
      <c r="D52" s="30">
        <v>11209</v>
      </c>
      <c r="E52" s="30">
        <v>35389054.799999997</v>
      </c>
      <c r="F52" s="14">
        <f t="shared" si="1"/>
        <v>2580818.4</v>
      </c>
    </row>
    <row r="53" spans="1:6" x14ac:dyDescent="0.25">
      <c r="A53" s="11">
        <v>46</v>
      </c>
      <c r="B53" s="28" t="s">
        <v>39</v>
      </c>
      <c r="C53" s="29">
        <v>10740</v>
      </c>
      <c r="D53" s="30">
        <v>11260</v>
      </c>
      <c r="E53" s="30">
        <v>13532268</v>
      </c>
      <c r="F53" s="14">
        <f t="shared" si="1"/>
        <v>1464721.1</v>
      </c>
    </row>
    <row r="54" spans="1:6" x14ac:dyDescent="0.25">
      <c r="A54" s="11">
        <v>47</v>
      </c>
      <c r="B54" s="28" t="s">
        <v>40</v>
      </c>
      <c r="C54" s="29">
        <v>7000</v>
      </c>
      <c r="D54" s="30">
        <v>11128</v>
      </c>
      <c r="E54" s="30">
        <v>14021280</v>
      </c>
      <c r="F54" s="14">
        <f t="shared" si="1"/>
        <v>948773.3</v>
      </c>
    </row>
    <row r="55" spans="1:6" x14ac:dyDescent="0.25">
      <c r="A55" s="11">
        <v>48</v>
      </c>
      <c r="B55" s="28" t="s">
        <v>41</v>
      </c>
      <c r="C55" s="29">
        <v>7400</v>
      </c>
      <c r="D55" s="30">
        <v>11426</v>
      </c>
      <c r="E55" s="30">
        <v>15219432</v>
      </c>
      <c r="F55" s="14">
        <f t="shared" si="1"/>
        <v>1029848.2</v>
      </c>
    </row>
    <row r="56" spans="1:6" x14ac:dyDescent="0.25">
      <c r="A56" s="11">
        <v>49</v>
      </c>
      <c r="B56" s="28" t="s">
        <v>42</v>
      </c>
      <c r="C56" s="29">
        <v>11100</v>
      </c>
      <c r="D56" s="30">
        <v>10050</v>
      </c>
      <c r="E56" s="30">
        <v>0</v>
      </c>
      <c r="F56" s="14">
        <f t="shared" si="1"/>
        <v>1338660</v>
      </c>
    </row>
    <row r="57" spans="1:6" x14ac:dyDescent="0.25">
      <c r="A57" s="11">
        <v>50</v>
      </c>
      <c r="B57" s="28" t="s">
        <v>43</v>
      </c>
      <c r="C57" s="29">
        <v>7902</v>
      </c>
      <c r="D57" s="30">
        <v>11061</v>
      </c>
      <c r="E57" s="30">
        <v>0</v>
      </c>
      <c r="F57" s="14">
        <f t="shared" si="1"/>
        <v>1048848.3</v>
      </c>
    </row>
    <row r="58" spans="1:6" x14ac:dyDescent="0.25">
      <c r="A58" s="11">
        <v>51</v>
      </c>
      <c r="B58" s="28" t="s">
        <v>44</v>
      </c>
      <c r="C58" s="29">
        <v>8206</v>
      </c>
      <c r="D58" s="30">
        <v>10430</v>
      </c>
      <c r="E58" s="30">
        <v>7077798</v>
      </c>
      <c r="F58" s="14">
        <f t="shared" si="1"/>
        <v>1034140.8</v>
      </c>
    </row>
    <row r="59" spans="1:6" x14ac:dyDescent="0.25">
      <c r="A59" s="11">
        <v>52</v>
      </c>
      <c r="B59" s="28" t="s">
        <v>45</v>
      </c>
      <c r="C59" s="29">
        <v>1042</v>
      </c>
      <c r="D59" s="30">
        <v>21600</v>
      </c>
      <c r="E59" s="30">
        <v>2581632</v>
      </c>
      <c r="F59" s="14">
        <f t="shared" si="1"/>
        <v>272668</v>
      </c>
    </row>
    <row r="60" spans="1:6" x14ac:dyDescent="0.25">
      <c r="A60" s="11">
        <v>53</v>
      </c>
      <c r="B60" s="28" t="s">
        <v>46</v>
      </c>
      <c r="C60" s="29">
        <v>28133</v>
      </c>
      <c r="D60" s="30">
        <v>13816</v>
      </c>
      <c r="E60" s="30">
        <v>69963395</v>
      </c>
      <c r="F60" s="14">
        <f t="shared" si="1"/>
        <v>4734189.7</v>
      </c>
    </row>
    <row r="61" spans="1:6" x14ac:dyDescent="0.25">
      <c r="A61" s="11">
        <v>54</v>
      </c>
      <c r="B61" s="28" t="s">
        <v>47</v>
      </c>
      <c r="C61" s="29">
        <v>7292</v>
      </c>
      <c r="D61" s="30">
        <v>18490</v>
      </c>
      <c r="E61" s="30">
        <v>12883462.199999999</v>
      </c>
      <c r="F61" s="14">
        <f t="shared" si="1"/>
        <v>1630832.4</v>
      </c>
    </row>
    <row r="62" spans="1:6" x14ac:dyDescent="0.25">
      <c r="A62" s="11">
        <v>55</v>
      </c>
      <c r="B62" s="28" t="s">
        <v>48</v>
      </c>
      <c r="C62" s="29">
        <v>22068</v>
      </c>
      <c r="D62" s="30">
        <v>11384</v>
      </c>
      <c r="E62" s="30">
        <v>45219980.159999996</v>
      </c>
      <c r="F62" s="14">
        <f t="shared" si="1"/>
        <v>3059885.3</v>
      </c>
    </row>
    <row r="63" spans="1:6" x14ac:dyDescent="0.25">
      <c r="A63" s="11">
        <v>56</v>
      </c>
      <c r="B63" s="28" t="s">
        <v>49</v>
      </c>
      <c r="C63" s="29">
        <v>4450</v>
      </c>
      <c r="D63" s="30">
        <v>11594</v>
      </c>
      <c r="E63" s="30">
        <v>9286794</v>
      </c>
      <c r="F63" s="14">
        <f t="shared" si="1"/>
        <v>628406.4</v>
      </c>
    </row>
    <row r="64" spans="1:6" x14ac:dyDescent="0.25">
      <c r="A64" s="11">
        <v>57</v>
      </c>
      <c r="B64" s="28" t="s">
        <v>50</v>
      </c>
      <c r="C64" s="29">
        <v>27000</v>
      </c>
      <c r="D64" s="30">
        <v>12037</v>
      </c>
      <c r="E64" s="30">
        <v>58499820</v>
      </c>
      <c r="F64" s="14">
        <f t="shared" si="1"/>
        <v>3958487.8</v>
      </c>
    </row>
    <row r="65" spans="1:6" x14ac:dyDescent="0.25">
      <c r="A65" s="11">
        <v>58</v>
      </c>
      <c r="B65" s="28" t="s">
        <v>51</v>
      </c>
      <c r="C65" s="29">
        <v>22955</v>
      </c>
      <c r="D65" s="30">
        <v>11600</v>
      </c>
      <c r="E65" s="30">
        <v>39634416</v>
      </c>
      <c r="F65" s="14">
        <f t="shared" si="1"/>
        <v>3234970.4</v>
      </c>
    </row>
    <row r="66" spans="1:6" x14ac:dyDescent="0.25">
      <c r="A66" s="11">
        <v>59</v>
      </c>
      <c r="B66" s="28" t="s">
        <v>52</v>
      </c>
      <c r="C66" s="29">
        <v>18791</v>
      </c>
      <c r="D66" s="30">
        <v>10228</v>
      </c>
      <c r="E66" s="30">
        <v>34594982.640000001</v>
      </c>
      <c r="F66" s="14">
        <f t="shared" si="1"/>
        <v>2340927.2000000002</v>
      </c>
    </row>
    <row r="67" spans="1:6" x14ac:dyDescent="0.25">
      <c r="A67" s="11">
        <v>60</v>
      </c>
      <c r="B67" s="28" t="s">
        <v>53</v>
      </c>
      <c r="C67" s="29">
        <v>5558</v>
      </c>
      <c r="D67" s="30">
        <v>11374</v>
      </c>
      <c r="E67" s="30">
        <v>1500000</v>
      </c>
      <c r="F67" s="14">
        <f t="shared" si="1"/>
        <v>760100.3</v>
      </c>
    </row>
    <row r="68" spans="1:6" x14ac:dyDescent="0.25">
      <c r="A68" s="11">
        <v>61</v>
      </c>
      <c r="B68" s="28" t="s">
        <v>54</v>
      </c>
      <c r="C68" s="29">
        <v>12014</v>
      </c>
      <c r="D68" s="30">
        <v>10135</v>
      </c>
      <c r="E68" s="30">
        <v>9486360</v>
      </c>
      <c r="F68" s="14">
        <f t="shared" si="1"/>
        <v>1470629</v>
      </c>
    </row>
    <row r="69" spans="1:6" x14ac:dyDescent="0.25">
      <c r="A69" s="11">
        <v>62</v>
      </c>
      <c r="B69" s="28" t="s">
        <v>55</v>
      </c>
      <c r="C69" s="29">
        <v>6900</v>
      </c>
      <c r="D69" s="30">
        <v>11057</v>
      </c>
      <c r="E69" s="30">
        <v>0</v>
      </c>
      <c r="F69" s="14">
        <f t="shared" si="1"/>
        <v>915519.6</v>
      </c>
    </row>
    <row r="70" spans="1:6" x14ac:dyDescent="0.25">
      <c r="A70" s="11">
        <v>63</v>
      </c>
      <c r="B70" s="28" t="s">
        <v>56</v>
      </c>
      <c r="C70" s="29">
        <v>25688</v>
      </c>
      <c r="D70" s="30">
        <v>12040</v>
      </c>
      <c r="E70" s="30">
        <v>44748345.600000001</v>
      </c>
      <c r="F70" s="14">
        <f t="shared" si="1"/>
        <v>3756150.6</v>
      </c>
    </row>
    <row r="71" spans="1:6" x14ac:dyDescent="0.25">
      <c r="A71" s="11">
        <v>64</v>
      </c>
      <c r="B71" s="28" t="s">
        <v>57</v>
      </c>
      <c r="C71" s="29">
        <v>8780</v>
      </c>
      <c r="D71" s="30">
        <v>10154</v>
      </c>
      <c r="E71" s="30">
        <v>500000</v>
      </c>
      <c r="F71" s="14">
        <f t="shared" si="1"/>
        <v>1070325.3999999999</v>
      </c>
    </row>
    <row r="72" spans="1:6" x14ac:dyDescent="0.25">
      <c r="A72" s="11">
        <v>65</v>
      </c>
      <c r="B72" s="28" t="s">
        <v>58</v>
      </c>
      <c r="C72" s="29">
        <v>24928</v>
      </c>
      <c r="D72" s="30">
        <v>11521</v>
      </c>
      <c r="E72" s="30">
        <v>47348544</v>
      </c>
      <c r="F72" s="14">
        <f t="shared" si="1"/>
        <v>3493694.4</v>
      </c>
    </row>
    <row r="73" spans="1:6" s="16" customFormat="1" x14ac:dyDescent="0.25">
      <c r="A73" s="11">
        <v>66</v>
      </c>
      <c r="B73" s="28" t="s">
        <v>59</v>
      </c>
      <c r="C73" s="29">
        <v>20220</v>
      </c>
      <c r="D73" s="30">
        <v>9392</v>
      </c>
      <c r="E73" s="30">
        <v>34123953</v>
      </c>
      <c r="F73" s="14">
        <f t="shared" ref="F73:F93" si="2">ROUND((C73*D73*12+E73)/1000,1)</f>
        <v>2312998.7999999998</v>
      </c>
    </row>
    <row r="74" spans="1:6" x14ac:dyDescent="0.25">
      <c r="A74" s="11">
        <v>67</v>
      </c>
      <c r="B74" s="28" t="s">
        <v>60</v>
      </c>
      <c r="C74" s="29">
        <v>2280</v>
      </c>
      <c r="D74" s="30">
        <v>29072</v>
      </c>
      <c r="E74" s="30">
        <v>201136</v>
      </c>
      <c r="F74" s="14">
        <f t="shared" si="2"/>
        <v>795611.1</v>
      </c>
    </row>
    <row r="75" spans="1:6" x14ac:dyDescent="0.25">
      <c r="A75" s="11">
        <v>68</v>
      </c>
      <c r="B75" s="28" t="s">
        <v>61</v>
      </c>
      <c r="C75" s="29">
        <v>35011</v>
      </c>
      <c r="D75" s="30">
        <v>12275</v>
      </c>
      <c r="E75" s="30">
        <v>77356804.5</v>
      </c>
      <c r="F75" s="14">
        <f t="shared" si="2"/>
        <v>5234477.0999999996</v>
      </c>
    </row>
    <row r="76" spans="1:6" x14ac:dyDescent="0.25">
      <c r="A76" s="11">
        <v>69</v>
      </c>
      <c r="B76" s="28" t="s">
        <v>62</v>
      </c>
      <c r="C76" s="29">
        <v>7320</v>
      </c>
      <c r="D76" s="30">
        <v>11787</v>
      </c>
      <c r="E76" s="30">
        <v>15530551</v>
      </c>
      <c r="F76" s="14">
        <f t="shared" si="2"/>
        <v>1050900.6000000001</v>
      </c>
    </row>
    <row r="77" spans="1:6" x14ac:dyDescent="0.25">
      <c r="A77" s="11">
        <v>70</v>
      </c>
      <c r="B77" s="28" t="s">
        <v>63</v>
      </c>
      <c r="C77" s="29">
        <v>7356</v>
      </c>
      <c r="D77" s="30">
        <v>10265</v>
      </c>
      <c r="E77" s="30">
        <v>0</v>
      </c>
      <c r="F77" s="14">
        <f t="shared" si="2"/>
        <v>906112.1</v>
      </c>
    </row>
    <row r="78" spans="1:6" x14ac:dyDescent="0.25">
      <c r="A78" s="11">
        <v>71</v>
      </c>
      <c r="B78" s="28" t="s">
        <v>64</v>
      </c>
      <c r="C78" s="29">
        <v>8906</v>
      </c>
      <c r="D78" s="30">
        <v>11266.6</v>
      </c>
      <c r="E78" s="30">
        <v>14337875.1</v>
      </c>
      <c r="F78" s="14">
        <f t="shared" si="2"/>
        <v>1218422</v>
      </c>
    </row>
    <row r="79" spans="1:6" x14ac:dyDescent="0.25">
      <c r="A79" s="11">
        <v>72</v>
      </c>
      <c r="B79" s="28" t="s">
        <v>65</v>
      </c>
      <c r="C79" s="29">
        <v>6575</v>
      </c>
      <c r="D79" s="30">
        <v>11573</v>
      </c>
      <c r="E79" s="30">
        <v>13696645.5</v>
      </c>
      <c r="F79" s="14">
        <f t="shared" si="2"/>
        <v>926806.3</v>
      </c>
    </row>
    <row r="80" spans="1:6" x14ac:dyDescent="0.25">
      <c r="A80" s="11">
        <v>73</v>
      </c>
      <c r="B80" s="28" t="s">
        <v>66</v>
      </c>
      <c r="C80" s="29">
        <v>7228</v>
      </c>
      <c r="D80" s="30">
        <v>10722</v>
      </c>
      <c r="E80" s="30">
        <v>0</v>
      </c>
      <c r="F80" s="14">
        <f t="shared" si="2"/>
        <v>929983.4</v>
      </c>
    </row>
    <row r="81" spans="1:6" x14ac:dyDescent="0.25">
      <c r="A81" s="11">
        <v>74</v>
      </c>
      <c r="B81" s="28" t="s">
        <v>67</v>
      </c>
      <c r="C81" s="29">
        <v>10788</v>
      </c>
      <c r="D81" s="30">
        <v>12619</v>
      </c>
      <c r="E81" s="30">
        <v>0</v>
      </c>
      <c r="F81" s="14">
        <f t="shared" si="2"/>
        <v>1633605.3</v>
      </c>
    </row>
    <row r="82" spans="1:6" x14ac:dyDescent="0.25">
      <c r="A82" s="11">
        <v>75</v>
      </c>
      <c r="B82" s="28" t="s">
        <v>68</v>
      </c>
      <c r="C82" s="29">
        <v>9506</v>
      </c>
      <c r="D82" s="30">
        <v>10482</v>
      </c>
      <c r="E82" s="30">
        <v>0</v>
      </c>
      <c r="F82" s="14">
        <f t="shared" si="2"/>
        <v>1195702.7</v>
      </c>
    </row>
    <row r="83" spans="1:6" x14ac:dyDescent="0.25">
      <c r="A83" s="11">
        <v>76</v>
      </c>
      <c r="B83" s="28" t="s">
        <v>69</v>
      </c>
      <c r="C83" s="29">
        <v>26972</v>
      </c>
      <c r="D83" s="30">
        <v>10147</v>
      </c>
      <c r="E83" s="30">
        <v>0</v>
      </c>
      <c r="F83" s="14">
        <f t="shared" si="2"/>
        <v>3284218.6</v>
      </c>
    </row>
    <row r="84" spans="1:6" x14ac:dyDescent="0.25">
      <c r="A84" s="11">
        <v>77</v>
      </c>
      <c r="B84" s="28" t="s">
        <v>70</v>
      </c>
      <c r="C84" s="29">
        <v>8560</v>
      </c>
      <c r="D84" s="30">
        <v>10571</v>
      </c>
      <c r="E84" s="30">
        <v>0</v>
      </c>
      <c r="F84" s="14">
        <f t="shared" si="2"/>
        <v>1085853.1000000001</v>
      </c>
    </row>
    <row r="85" spans="1:6" x14ac:dyDescent="0.25">
      <c r="A85" s="11">
        <v>78</v>
      </c>
      <c r="B85" s="28" t="s">
        <v>90</v>
      </c>
      <c r="C85" s="29">
        <v>39000</v>
      </c>
      <c r="D85" s="30">
        <v>16737</v>
      </c>
      <c r="E85" s="30">
        <v>0</v>
      </c>
      <c r="F85" s="14">
        <f t="shared" si="2"/>
        <v>7832916</v>
      </c>
    </row>
    <row r="86" spans="1:6" x14ac:dyDescent="0.25">
      <c r="A86" s="11">
        <v>79</v>
      </c>
      <c r="B86" s="28" t="s">
        <v>91</v>
      </c>
      <c r="C86" s="29">
        <v>27036</v>
      </c>
      <c r="D86" s="30">
        <v>12002.2</v>
      </c>
      <c r="E86" s="30">
        <v>0</v>
      </c>
      <c r="F86" s="14">
        <f t="shared" si="2"/>
        <v>3893897.8</v>
      </c>
    </row>
    <row r="87" spans="1:6" x14ac:dyDescent="0.25">
      <c r="A87" s="11">
        <v>80</v>
      </c>
      <c r="B87" s="28" t="s">
        <v>92</v>
      </c>
      <c r="C87" s="29">
        <v>3378</v>
      </c>
      <c r="D87" s="30">
        <v>13081</v>
      </c>
      <c r="E87" s="30">
        <v>0</v>
      </c>
      <c r="F87" s="14">
        <f t="shared" si="2"/>
        <v>530251.4</v>
      </c>
    </row>
    <row r="88" spans="1:6" ht="25.5" x14ac:dyDescent="0.25">
      <c r="A88" s="11">
        <v>81</v>
      </c>
      <c r="B88" s="28" t="s">
        <v>71</v>
      </c>
      <c r="C88" s="29">
        <v>1802</v>
      </c>
      <c r="D88" s="30">
        <v>15470.36</v>
      </c>
      <c r="E88" s="30">
        <v>406096.95</v>
      </c>
      <c r="F88" s="14">
        <f t="shared" si="2"/>
        <v>334937.2</v>
      </c>
    </row>
    <row r="89" spans="1:6" x14ac:dyDescent="0.25">
      <c r="A89" s="11">
        <v>82</v>
      </c>
      <c r="B89" s="28" t="s">
        <v>72</v>
      </c>
      <c r="C89" s="29">
        <v>525</v>
      </c>
      <c r="D89" s="30">
        <v>21112</v>
      </c>
      <c r="E89" s="30">
        <v>1993183.9</v>
      </c>
      <c r="F89" s="14">
        <f t="shared" si="2"/>
        <v>134998.79999999999</v>
      </c>
    </row>
    <row r="90" spans="1:6" ht="25.5" x14ac:dyDescent="0.25">
      <c r="A90" s="11">
        <v>83</v>
      </c>
      <c r="B90" s="28" t="s">
        <v>73</v>
      </c>
      <c r="C90" s="29">
        <v>7602</v>
      </c>
      <c r="D90" s="30">
        <v>14427</v>
      </c>
      <c r="E90" s="30">
        <v>0</v>
      </c>
      <c r="F90" s="14">
        <f t="shared" si="2"/>
        <v>1316088.6000000001</v>
      </c>
    </row>
    <row r="91" spans="1:6" ht="15" customHeight="1" x14ac:dyDescent="0.25">
      <c r="A91" s="11">
        <v>84</v>
      </c>
      <c r="B91" s="28" t="s">
        <v>74</v>
      </c>
      <c r="C91" s="29">
        <v>430</v>
      </c>
      <c r="D91" s="30">
        <v>23272</v>
      </c>
      <c r="E91" s="30">
        <v>1717473.6</v>
      </c>
      <c r="F91" s="14">
        <f t="shared" si="2"/>
        <v>121801</v>
      </c>
    </row>
    <row r="92" spans="1:6" ht="25.5" x14ac:dyDescent="0.25">
      <c r="A92" s="11">
        <v>85</v>
      </c>
      <c r="B92" s="28" t="s">
        <v>75</v>
      </c>
      <c r="C92" s="29">
        <v>2808</v>
      </c>
      <c r="D92" s="30">
        <v>17702.400000000001</v>
      </c>
      <c r="E92" s="30">
        <v>6608568.7999999998</v>
      </c>
      <c r="F92" s="14">
        <f t="shared" si="2"/>
        <v>603108.6</v>
      </c>
    </row>
    <row r="93" spans="1:6" x14ac:dyDescent="0.25">
      <c r="A93" s="11">
        <v>86</v>
      </c>
      <c r="B93" s="28" t="s">
        <v>93</v>
      </c>
      <c r="C93" s="29">
        <v>110</v>
      </c>
      <c r="D93" s="30">
        <v>11665</v>
      </c>
      <c r="E93" s="30">
        <v>0</v>
      </c>
      <c r="F93" s="14">
        <f t="shared" si="2"/>
        <v>15397.8</v>
      </c>
    </row>
    <row r="94" spans="1:6" x14ac:dyDescent="0.25">
      <c r="A94" s="17"/>
      <c r="B94" s="18" t="s">
        <v>94</v>
      </c>
      <c r="C94" s="19"/>
      <c r="D94" s="19"/>
      <c r="E94" s="19"/>
      <c r="F94" s="15">
        <v>6349817</v>
      </c>
    </row>
    <row r="96" spans="1:6" x14ac:dyDescent="0.25">
      <c r="E96" s="21"/>
      <c r="F96" s="20">
        <f>F94*100/F7</f>
        <v>3.8816401459317222</v>
      </c>
    </row>
    <row r="97" spans="6:6" x14ac:dyDescent="0.25">
      <c r="F97" s="20"/>
    </row>
  </sheetData>
  <mergeCells count="2">
    <mergeCell ref="B1:F1"/>
    <mergeCell ref="B3:F3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2020  (до 3 лет)</vt:lpstr>
      <vt:lpstr>2021 (до 3 лет)</vt:lpstr>
      <vt:lpstr>2022 (до 3 лет)</vt:lpstr>
      <vt:lpstr>'2020  (до 3 лет)'!Область_печати</vt:lpstr>
      <vt:lpstr>'2021 (до 3 лет)'!Область_печати</vt:lpstr>
      <vt:lpstr>'2022 (до 3 лет)'!Область_печати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Шевцова Альбина Анатольевна</cp:lastModifiedBy>
  <cp:lastPrinted>2019-08-26T15:52:15Z</cp:lastPrinted>
  <dcterms:created xsi:type="dcterms:W3CDTF">2017-06-09T16:16:45Z</dcterms:created>
  <dcterms:modified xsi:type="dcterms:W3CDTF">2019-08-27T08:26:22Z</dcterms:modified>
</cp:coreProperties>
</file>