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/>
  </bookViews>
  <sheets>
    <sheet name="2019 (корректировка)" sheetId="8" r:id="rId1"/>
  </sheets>
  <definedNames>
    <definedName name="_xlnm.Print_Area" localSheetId="0">'2019 (корректировка)'!$A$1:$G$94</definedName>
  </definedNames>
  <calcPr calcId="152511"/>
</workbook>
</file>

<file path=xl/calcChain.xml><?xml version="1.0" encoding="utf-8"?>
<calcChain xmlns="http://schemas.openxmlformats.org/spreadsheetml/2006/main">
  <c r="F57" i="8" l="1"/>
  <c r="F50" i="8"/>
  <c r="F26" i="8"/>
  <c r="F18" i="8"/>
  <c r="F84" i="8"/>
  <c r="F80" i="8"/>
  <c r="F76" i="8"/>
  <c r="F75" i="8"/>
  <c r="F73" i="8"/>
  <c r="F66" i="8"/>
  <c r="F65" i="8"/>
  <c r="F63" i="8"/>
  <c r="F61" i="8"/>
  <c r="F55" i="8"/>
  <c r="F52" i="8"/>
  <c r="F49" i="8"/>
  <c r="F48" i="8"/>
  <c r="F46" i="8"/>
  <c r="F45" i="8"/>
  <c r="F38" i="8"/>
  <c r="F22" i="8"/>
  <c r="F21" i="8"/>
  <c r="F20" i="8"/>
  <c r="F16" i="8"/>
  <c r="F15" i="8"/>
  <c r="G93" i="8" l="1"/>
  <c r="G92" i="8"/>
  <c r="F91" i="8"/>
  <c r="G90" i="8"/>
  <c r="G89" i="8"/>
  <c r="F88" i="8"/>
  <c r="G87" i="8"/>
  <c r="G86" i="8"/>
  <c r="G85" i="8"/>
  <c r="G84" i="8"/>
  <c r="G83" i="8"/>
  <c r="G82" i="8"/>
  <c r="G81" i="8"/>
  <c r="F79" i="8"/>
  <c r="G78" i="8"/>
  <c r="G77" i="8"/>
  <c r="G76" i="8"/>
  <c r="G74" i="8"/>
  <c r="F72" i="8"/>
  <c r="G71" i="8"/>
  <c r="F70" i="8"/>
  <c r="G69" i="8"/>
  <c r="G68" i="8"/>
  <c r="G67" i="8"/>
  <c r="G66" i="8"/>
  <c r="F64" i="8"/>
  <c r="G62" i="8"/>
  <c r="G60" i="8"/>
  <c r="G59" i="8"/>
  <c r="F58" i="8"/>
  <c r="G57" i="8"/>
  <c r="G56" i="8"/>
  <c r="G54" i="8"/>
  <c r="G53" i="8"/>
  <c r="F51" i="8"/>
  <c r="G47" i="8"/>
  <c r="G45" i="8"/>
  <c r="F44" i="8"/>
  <c r="G43" i="8"/>
  <c r="F42" i="8"/>
  <c r="G41" i="8"/>
  <c r="G40" i="8"/>
  <c r="F39" i="8"/>
  <c r="G38" i="8"/>
  <c r="F37" i="8"/>
  <c r="G36" i="8"/>
  <c r="G35" i="8"/>
  <c r="G34" i="8"/>
  <c r="G33" i="8"/>
  <c r="G32" i="8"/>
  <c r="F31" i="8"/>
  <c r="G30" i="8"/>
  <c r="G29" i="8"/>
  <c r="G28" i="8"/>
  <c r="F27" i="8"/>
  <c r="G25" i="8"/>
  <c r="G24" i="8"/>
  <c r="F23" i="8"/>
  <c r="G19" i="8"/>
  <c r="F17" i="8"/>
  <c r="G15" i="8"/>
  <c r="F14" i="8"/>
  <c r="G13" i="8"/>
  <c r="F12" i="8"/>
  <c r="F11" i="8"/>
  <c r="F10" i="8"/>
  <c r="G9" i="8"/>
  <c r="G8" i="8"/>
  <c r="E7" i="8"/>
  <c r="D7" i="8"/>
  <c r="C7" i="8"/>
  <c r="G17" i="8" l="1"/>
  <c r="G42" i="8"/>
  <c r="G46" i="8"/>
  <c r="G50" i="8"/>
  <c r="G63" i="8"/>
  <c r="G75" i="8"/>
  <c r="G80" i="8"/>
  <c r="G12" i="8"/>
  <c r="G16" i="8"/>
  <c r="G20" i="8"/>
  <c r="G37" i="8"/>
  <c r="G49" i="8"/>
  <c r="G58" i="8"/>
  <c r="G70" i="8"/>
  <c r="G79" i="8"/>
  <c r="G21" i="8"/>
  <c r="G11" i="8"/>
  <c r="G44" i="8"/>
  <c r="G61" i="8"/>
  <c r="G10" i="8"/>
  <c r="G23" i="8"/>
  <c r="G27" i="8"/>
  <c r="G31" i="8"/>
  <c r="G48" i="8"/>
  <c r="G52" i="8"/>
  <c r="G65" i="8"/>
  <c r="G73" i="8"/>
  <c r="G88" i="8"/>
  <c r="G14" i="8"/>
  <c r="G18" i="8"/>
  <c r="G22" i="8"/>
  <c r="G26" i="8"/>
  <c r="G39" i="8"/>
  <c r="G51" i="8"/>
  <c r="G55" i="8"/>
  <c r="G64" i="8"/>
  <c r="G72" i="8"/>
  <c r="G91" i="8"/>
  <c r="F7" i="8"/>
  <c r="G7" i="8" l="1"/>
</calcChain>
</file>

<file path=xl/sharedStrings.xml><?xml version="1.0" encoding="utf-8"?>
<sst xmlns="http://schemas.openxmlformats.org/spreadsheetml/2006/main" count="98" uniqueCount="97">
  <si>
    <t>Наименование субъекта Российской Федерации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</si>
  <si>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</si>
  <si>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</si>
  <si>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</si>
  <si>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</si>
  <si>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</si>
  <si>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</si>
  <si>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</si>
  <si>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</si>
  <si>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</si>
  <si>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</si>
  <si>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</si>
  <si>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</si>
  <si>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</si>
  <si>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</si>
  <si>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</si>
  <si>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</si>
  <si>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</si>
  <si>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</si>
  <si>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</si>
  <si>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</si>
  <si>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</si>
  <si>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</si>
  <si>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</si>
  <si>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</si>
  <si>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</si>
  <si>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</si>
  <si>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</si>
  <si>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</si>
  <si>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</si>
  <si>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</si>
  <si>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</si>
  <si>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</si>
  <si>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</si>
  <si>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</si>
  <si>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</si>
  <si>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</si>
  <si>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</si>
  <si>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</si>
  <si>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</si>
  <si>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</si>
  <si>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</si>
  <si>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</si>
  <si>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</si>
  <si>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</si>
  <si>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</si>
  <si>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</si>
  <si>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</si>
  <si>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</si>
  <si>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</si>
  <si>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</si>
  <si>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</si>
  <si>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</si>
  <si>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</si>
  <si>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</si>
  <si>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</si>
  <si>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</si>
  <si>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</si>
  <si>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</si>
  <si>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</si>
  <si>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</si>
  <si>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</si>
  <si>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</si>
  <si>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</si>
  <si>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</si>
  <si>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</si>
  <si>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</si>
  <si>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</si>
  <si>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</si>
  <si>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</si>
  <si>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</si>
  <si>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</si>
  <si>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</si>
  <si>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</si>
  <si>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</si>
  <si>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</si>
  <si>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</si>
  <si>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</si>
  <si>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</si>
  <si>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</si>
  <si>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</si>
  <si>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</si>
  <si>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</si>
  <si>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</si>
  <si>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</si>
  <si>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</si>
  <si>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 Байконур</t>
  </si>
  <si>
    <t>Нераспределенный резерв</t>
  </si>
  <si>
    <t>№ п\п</t>
  </si>
  <si>
    <r>
      <rPr>
        <b/>
        <sz val="12"/>
        <rFont val="Times New Roman"/>
        <family val="1"/>
        <charset val="204"/>
      </rPr>
      <t xml:space="preserve">Чi      </t>
    </r>
    <r>
      <rPr>
        <sz val="10"/>
        <rFont val="Times New Roman"/>
        <family val="1"/>
        <charset val="204"/>
      </rPr>
      <t>прогнозное количество выплат в месяц ежемесячной денежной выплаты лицам, имеющим право на получение ежемесячной денежной выплаты, проживающим в субъекте Российской Федерации или г. Байконуре (шт.)</t>
    </r>
  </si>
  <si>
    <r>
      <rPr>
        <b/>
        <sz val="12"/>
        <rFont val="Times New Roman"/>
        <family val="1"/>
        <charset val="204"/>
      </rPr>
      <t xml:space="preserve">Дi      </t>
    </r>
    <r>
      <rPr>
        <sz val="10"/>
        <rFont val="Times New Roman"/>
        <family val="1"/>
        <charset val="204"/>
      </rPr>
      <t>расходы на компенсацию затрат, связанных с обеспечением деятельности органов исполнительной власти в связи с осуществлением переданного им полномочия Российской Федерации, в пределах 1,5 процента предоставляемой  субвенции (рублей)</t>
    </r>
  </si>
  <si>
    <t>Итого по РФ:</t>
  </si>
  <si>
    <r>
      <rPr>
        <b/>
        <sz val="11"/>
        <rFont val="Times New Roman"/>
        <family val="1"/>
        <charset val="204"/>
      </rPr>
      <t xml:space="preserve">Сi    </t>
    </r>
    <r>
      <rPr>
        <sz val="11"/>
        <rFont val="Times New Roman"/>
        <family val="1"/>
        <charset val="204"/>
      </rPr>
      <t xml:space="preserve">                                         Объем субвенции из федерального бюджета на  ежемесячной денежной выплаты в связи с рождением (усыновлением) первого ребенка                                                  (гр.3 x гр.4 х 12 мес. + гр.5) (тыс. рублей)                                                             </t>
    </r>
  </si>
  <si>
    <t xml:space="preserve"> 1. Распределение межбюджетного трансферта между субъектами Российской Федерации на 2019 год</t>
  </si>
  <si>
    <t>Приложение № 1</t>
  </si>
  <si>
    <r>
      <rPr>
        <b/>
        <sz val="12"/>
        <rFont val="Times New Roman"/>
        <family val="1"/>
        <charset val="204"/>
      </rPr>
      <t xml:space="preserve">Рi      </t>
    </r>
    <r>
      <rPr>
        <sz val="10"/>
        <rFont val="Times New Roman"/>
        <family val="1"/>
        <charset val="204"/>
      </rPr>
      <t>размер ежемесячной денежной выплаты, установленный в i-м субъекте Российской Федерации, соответствующий величине прожиточного минимума для детей, установленного в субъекте Российской Федерации за второй квартал 2018 года (рублей)</t>
    </r>
  </si>
  <si>
    <t>Расчет потребности в субвенции из федерального бюджета бюджетам субъектов Российской Федерации и бюджету                                                                                                                                                   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</si>
</sst>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5" fillId="0" borderId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/>
    <xf numFmtId="0" fontId="11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2" fontId="4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0" fontId="4" fillId="0" borderId="0" xfId="0" applyFont="1" applyAlignment="1">
      <alignment horizontal="right"/>
    </xf>
    <xf numFmtId="0" fontId="0" fillId="2" borderId="0" xfId="0" applyFill="1"/>
    <xf numFmtId="4" fontId="0" fillId="0" borderId="0" xfId="0" applyNumberFormat="1"/>
    <xf numFmtId="3" fontId="2" fillId="16" borderId="1" xfId="0" applyNumberFormat="1" applyFont="1" applyFill="1" applyBorder="1" applyAlignment="1">
      <alignment horizontal="center" vertical="center"/>
    </xf>
    <xf numFmtId="3" fontId="2" fillId="17" borderId="1" xfId="0" applyNumberFormat="1" applyFont="1" applyFill="1" applyBorder="1" applyAlignment="1">
      <alignment horizontal="center" vertical="center"/>
    </xf>
    <xf numFmtId="3" fontId="4" fillId="1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Обычный" xfId="0" builtinId="0"/>
    <cellStyle name="Обычный 2" xfId="1"/>
    <cellStyle name="Обычный 2 2" xfId="14"/>
    <cellStyle name="Обычный 3" xfId="15"/>
    <cellStyle name="Обычный 4" xfId="16"/>
    <cellStyle name="Примечание 2" xfId="17"/>
    <cellStyle name="Примечание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J56" sqref="J56"/>
    </sheetView>
  </sheetViews>
  <sheetFormatPr defaultRowHeight="15" x14ac:dyDescent="0.25"/>
  <cols>
    <col min="1" max="1" width="4.140625" customWidth="1"/>
    <col min="2" max="2" width="23.7109375" customWidth="1"/>
    <col min="3" max="3" width="23.42578125" hidden="1" customWidth="1"/>
    <col min="4" max="4" width="23.42578125" customWidth="1"/>
    <col min="5" max="5" width="26.85546875" customWidth="1"/>
    <col min="6" max="6" width="24.42578125" customWidth="1"/>
    <col min="7" max="7" width="31.7109375" customWidth="1"/>
    <col min="8" max="8" width="10.42578125" bestFit="1" customWidth="1"/>
    <col min="13" max="15" width="9.140625" customWidth="1"/>
  </cols>
  <sheetData>
    <row r="1" spans="1:7" ht="15.75" x14ac:dyDescent="0.25">
      <c r="B1" s="25" t="s">
        <v>93</v>
      </c>
      <c r="C1" s="25"/>
      <c r="D1" s="25"/>
      <c r="E1" s="25"/>
      <c r="F1" s="25"/>
      <c r="G1" s="25"/>
    </row>
    <row r="2" spans="1:7" ht="19.5" customHeight="1" x14ac:dyDescent="0.25">
      <c r="B2" s="22"/>
      <c r="C2" s="22"/>
      <c r="D2" s="22"/>
      <c r="E2" s="22"/>
      <c r="F2" s="22"/>
      <c r="G2" s="16" t="s">
        <v>94</v>
      </c>
    </row>
    <row r="3" spans="1:7" ht="46.5" customHeight="1" x14ac:dyDescent="0.25">
      <c r="B3" s="26" t="s">
        <v>96</v>
      </c>
      <c r="C3" s="26"/>
      <c r="D3" s="26"/>
      <c r="E3" s="26"/>
      <c r="F3" s="26"/>
      <c r="G3" s="26"/>
    </row>
    <row r="4" spans="1:7" ht="20.25" customHeight="1" x14ac:dyDescent="0.25">
      <c r="B4" s="23"/>
      <c r="C4" s="23"/>
      <c r="D4" s="23"/>
      <c r="E4" s="23"/>
      <c r="F4" s="23"/>
      <c r="G4" s="8"/>
    </row>
    <row r="5" spans="1:7" ht="156" customHeight="1" x14ac:dyDescent="0.25">
      <c r="A5" s="3" t="s">
        <v>88</v>
      </c>
      <c r="B5" s="3" t="s">
        <v>0</v>
      </c>
      <c r="C5" s="2" t="s">
        <v>89</v>
      </c>
      <c r="D5" s="2" t="s">
        <v>89</v>
      </c>
      <c r="E5" s="2" t="s">
        <v>95</v>
      </c>
      <c r="F5" s="2" t="s">
        <v>90</v>
      </c>
      <c r="G5" s="4" t="s">
        <v>92</v>
      </c>
    </row>
    <row r="6" spans="1:7" x14ac:dyDescent="0.25">
      <c r="A6" s="1">
        <v>1</v>
      </c>
      <c r="B6" s="1">
        <v>2</v>
      </c>
      <c r="C6" s="1">
        <v>3</v>
      </c>
      <c r="D6" s="1">
        <v>3</v>
      </c>
      <c r="E6" s="1">
        <v>4</v>
      </c>
      <c r="F6" s="1">
        <v>5</v>
      </c>
      <c r="G6" s="1">
        <v>6</v>
      </c>
    </row>
    <row r="7" spans="1:7" x14ac:dyDescent="0.25">
      <c r="A7" s="1"/>
      <c r="B7" s="5" t="s">
        <v>91</v>
      </c>
      <c r="C7" s="6">
        <f>SUM(C8:C93)</f>
        <v>318480</v>
      </c>
      <c r="D7" s="6">
        <f t="shared" ref="D7:F7" si="0">SUM(D8:D93)</f>
        <v>378511.98350008513</v>
      </c>
      <c r="E7" s="7">
        <f>SUM(E8:E93)/86</f>
        <v>11174.127441860464</v>
      </c>
      <c r="F7" s="7">
        <f t="shared" si="0"/>
        <v>384303915.64838761</v>
      </c>
      <c r="G7" s="7">
        <f>SUM(G8:G94)</f>
        <v>50422552.500000007</v>
      </c>
    </row>
    <row r="8" spans="1:7" ht="23.25" customHeight="1" x14ac:dyDescent="0.25">
      <c r="A8" s="11">
        <v>1</v>
      </c>
      <c r="B8" s="24" t="s">
        <v>1</v>
      </c>
      <c r="C8" s="19">
        <v>618</v>
      </c>
      <c r="D8" s="12">
        <v>1430</v>
      </c>
      <c r="E8" s="10">
        <v>9104</v>
      </c>
      <c r="F8" s="10">
        <v>0</v>
      </c>
      <c r="G8" s="10">
        <f>ROUND((D8*E8*12+F8)/1000,1)</f>
        <v>156224.6</v>
      </c>
    </row>
    <row r="9" spans="1:7" x14ac:dyDescent="0.25">
      <c r="A9" s="11">
        <v>2</v>
      </c>
      <c r="B9" s="24" t="s">
        <v>2</v>
      </c>
      <c r="C9" s="19">
        <v>660</v>
      </c>
      <c r="D9" s="12">
        <v>972</v>
      </c>
      <c r="E9" s="10">
        <v>9679</v>
      </c>
      <c r="F9" s="10">
        <v>0</v>
      </c>
      <c r="G9" s="10">
        <f t="shared" ref="G9:G72" si="1">ROUND((D9*E9*12+F9)/1000,1)</f>
        <v>112895.9</v>
      </c>
    </row>
    <row r="10" spans="1:7" x14ac:dyDescent="0.25">
      <c r="A10" s="11">
        <v>3</v>
      </c>
      <c r="B10" s="24" t="s">
        <v>3</v>
      </c>
      <c r="C10" s="19">
        <v>24392</v>
      </c>
      <c r="D10" s="12">
        <v>10949</v>
      </c>
      <c r="E10" s="10">
        <v>9182</v>
      </c>
      <c r="F10" s="10">
        <f>(D10*E10*12)*1.5/100</f>
        <v>18096069.239999998</v>
      </c>
      <c r="G10" s="10">
        <f t="shared" si="1"/>
        <v>1224500.7</v>
      </c>
    </row>
    <row r="11" spans="1:7" x14ac:dyDescent="0.25">
      <c r="A11" s="11">
        <v>4</v>
      </c>
      <c r="B11" s="24" t="s">
        <v>4</v>
      </c>
      <c r="C11" s="19">
        <v>1138</v>
      </c>
      <c r="D11" s="12">
        <v>3042</v>
      </c>
      <c r="E11" s="10">
        <v>10993</v>
      </c>
      <c r="F11" s="10">
        <f t="shared" ref="F11:F73" si="2">(D11*E11*12)*1.5/100</f>
        <v>6019327.0800000001</v>
      </c>
      <c r="G11" s="10">
        <f t="shared" si="1"/>
        <v>407307.8</v>
      </c>
    </row>
    <row r="12" spans="1:7" x14ac:dyDescent="0.25">
      <c r="A12" s="11">
        <v>5</v>
      </c>
      <c r="B12" s="24" t="s">
        <v>5</v>
      </c>
      <c r="C12" s="19">
        <v>4059</v>
      </c>
      <c r="D12" s="12">
        <v>16272</v>
      </c>
      <c r="E12" s="10">
        <v>9488</v>
      </c>
      <c r="F12" s="10">
        <f t="shared" si="2"/>
        <v>27789972.48</v>
      </c>
      <c r="G12" s="10">
        <f t="shared" si="1"/>
        <v>1880454.8</v>
      </c>
    </row>
    <row r="13" spans="1:7" x14ac:dyDescent="0.25">
      <c r="A13" s="11">
        <v>6</v>
      </c>
      <c r="B13" s="24" t="s">
        <v>6</v>
      </c>
      <c r="C13" s="19">
        <v>596</v>
      </c>
      <c r="D13" s="12">
        <v>1867.8548938515682</v>
      </c>
      <c r="E13" s="10">
        <v>9661</v>
      </c>
      <c r="F13" s="10">
        <v>0</v>
      </c>
      <c r="G13" s="10">
        <f t="shared" si="1"/>
        <v>216544.2</v>
      </c>
    </row>
    <row r="14" spans="1:7" ht="25.5" x14ac:dyDescent="0.25">
      <c r="A14" s="11">
        <v>7</v>
      </c>
      <c r="B14" s="24" t="s">
        <v>7</v>
      </c>
      <c r="C14" s="19">
        <v>2500</v>
      </c>
      <c r="D14" s="12">
        <v>3265</v>
      </c>
      <c r="E14" s="10">
        <v>11978</v>
      </c>
      <c r="F14" s="10">
        <f t="shared" si="2"/>
        <v>7039470.5999999996</v>
      </c>
      <c r="G14" s="10">
        <f t="shared" si="1"/>
        <v>476337.5</v>
      </c>
    </row>
    <row r="15" spans="1:7" x14ac:dyDescent="0.25">
      <c r="A15" s="11">
        <v>8</v>
      </c>
      <c r="B15" s="24" t="s">
        <v>8</v>
      </c>
      <c r="C15" s="19">
        <v>762</v>
      </c>
      <c r="D15" s="12">
        <v>869</v>
      </c>
      <c r="E15" s="10">
        <v>9301</v>
      </c>
      <c r="F15" s="10">
        <f t="shared" si="2"/>
        <v>1454862.42</v>
      </c>
      <c r="G15" s="10">
        <f t="shared" si="1"/>
        <v>98445.7</v>
      </c>
    </row>
    <row r="16" spans="1:7" ht="25.5" x14ac:dyDescent="0.25">
      <c r="A16" s="11">
        <v>9</v>
      </c>
      <c r="B16" s="24" t="s">
        <v>9</v>
      </c>
      <c r="C16" s="19">
        <v>125</v>
      </c>
      <c r="D16" s="12">
        <v>1587</v>
      </c>
      <c r="E16" s="10">
        <v>9608</v>
      </c>
      <c r="F16" s="10">
        <f t="shared" si="2"/>
        <v>2744621.28</v>
      </c>
      <c r="G16" s="10">
        <f t="shared" si="1"/>
        <v>185719.4</v>
      </c>
    </row>
    <row r="17" spans="1:7" x14ac:dyDescent="0.25">
      <c r="A17" s="11">
        <v>10</v>
      </c>
      <c r="B17" s="24" t="s">
        <v>10</v>
      </c>
      <c r="C17" s="19">
        <v>873</v>
      </c>
      <c r="D17" s="12">
        <v>1615</v>
      </c>
      <c r="E17" s="10">
        <v>12330</v>
      </c>
      <c r="F17" s="10">
        <f t="shared" si="2"/>
        <v>3584331</v>
      </c>
      <c r="G17" s="10">
        <f t="shared" si="1"/>
        <v>242539.7</v>
      </c>
    </row>
    <row r="18" spans="1:7" x14ac:dyDescent="0.25">
      <c r="A18" s="11">
        <v>11</v>
      </c>
      <c r="B18" s="24" t="s">
        <v>11</v>
      </c>
      <c r="C18" s="19">
        <v>4211</v>
      </c>
      <c r="D18" s="12">
        <v>2064</v>
      </c>
      <c r="E18" s="10">
        <v>12883</v>
      </c>
      <c r="F18" s="10">
        <f t="shared" si="2"/>
        <v>4786292.16</v>
      </c>
      <c r="G18" s="10">
        <f t="shared" si="1"/>
        <v>323872.40000000002</v>
      </c>
    </row>
    <row r="19" spans="1:7" x14ac:dyDescent="0.25">
      <c r="A19" s="11">
        <v>12</v>
      </c>
      <c r="B19" s="24" t="s">
        <v>12</v>
      </c>
      <c r="C19" s="19">
        <v>4543</v>
      </c>
      <c r="D19" s="12">
        <v>6062.3436766661907</v>
      </c>
      <c r="E19" s="10">
        <v>10488</v>
      </c>
      <c r="F19" s="10">
        <v>0</v>
      </c>
      <c r="G19" s="10">
        <f t="shared" si="1"/>
        <v>762982.3</v>
      </c>
    </row>
    <row r="20" spans="1:7" x14ac:dyDescent="0.25">
      <c r="A20" s="11">
        <v>13</v>
      </c>
      <c r="B20" s="24" t="s">
        <v>13</v>
      </c>
      <c r="C20" s="19">
        <v>3172</v>
      </c>
      <c r="D20" s="12">
        <v>2312</v>
      </c>
      <c r="E20" s="10">
        <v>9545</v>
      </c>
      <c r="F20" s="10">
        <f t="shared" ref="F20:F22" si="3">(D20*E20*12)*1.5/100</f>
        <v>3972247.2</v>
      </c>
      <c r="G20" s="10">
        <f t="shared" si="1"/>
        <v>268788.7</v>
      </c>
    </row>
    <row r="21" spans="1:7" x14ac:dyDescent="0.25">
      <c r="A21" s="11">
        <v>14</v>
      </c>
      <c r="B21" s="24" t="s">
        <v>14</v>
      </c>
      <c r="C21" s="19">
        <v>3786</v>
      </c>
      <c r="D21" s="12">
        <v>2216</v>
      </c>
      <c r="E21" s="10">
        <v>8924</v>
      </c>
      <c r="F21" s="10">
        <f t="shared" si="3"/>
        <v>3559605.12</v>
      </c>
      <c r="G21" s="10">
        <f t="shared" si="1"/>
        <v>240866.6</v>
      </c>
    </row>
    <row r="22" spans="1:7" x14ac:dyDescent="0.25">
      <c r="A22" s="11">
        <v>15</v>
      </c>
      <c r="B22" s="24" t="s">
        <v>15</v>
      </c>
      <c r="C22" s="19">
        <v>2068</v>
      </c>
      <c r="D22" s="12">
        <v>4000</v>
      </c>
      <c r="E22" s="10">
        <v>16906</v>
      </c>
      <c r="F22" s="10">
        <f t="shared" si="3"/>
        <v>12172320</v>
      </c>
      <c r="G22" s="10">
        <f t="shared" si="1"/>
        <v>823660.3</v>
      </c>
    </row>
    <row r="23" spans="1:7" ht="25.5" x14ac:dyDescent="0.25">
      <c r="A23" s="11">
        <v>16</v>
      </c>
      <c r="B23" s="24" t="s">
        <v>16</v>
      </c>
      <c r="C23" s="19">
        <v>1000</v>
      </c>
      <c r="D23" s="12">
        <v>2470</v>
      </c>
      <c r="E23" s="10">
        <v>9520</v>
      </c>
      <c r="F23" s="10">
        <f t="shared" si="2"/>
        <v>4232592</v>
      </c>
      <c r="G23" s="10">
        <f t="shared" si="1"/>
        <v>286405.40000000002</v>
      </c>
    </row>
    <row r="24" spans="1:7" ht="25.5" x14ac:dyDescent="0.25">
      <c r="A24" s="11">
        <v>17</v>
      </c>
      <c r="B24" s="24" t="s">
        <v>17</v>
      </c>
      <c r="C24" s="19">
        <v>3000</v>
      </c>
      <c r="D24" s="12">
        <v>9757.3523678338588</v>
      </c>
      <c r="E24" s="10">
        <v>8896</v>
      </c>
      <c r="F24" s="10">
        <v>0</v>
      </c>
      <c r="G24" s="10">
        <f t="shared" si="1"/>
        <v>1041616.9</v>
      </c>
    </row>
    <row r="25" spans="1:7" x14ac:dyDescent="0.25">
      <c r="A25" s="11">
        <v>18</v>
      </c>
      <c r="B25" s="24" t="s">
        <v>18</v>
      </c>
      <c r="C25" s="19">
        <v>1630</v>
      </c>
      <c r="D25" s="12">
        <v>1848.0756891834822</v>
      </c>
      <c r="E25" s="10">
        <v>10655</v>
      </c>
      <c r="F25" s="10">
        <v>0</v>
      </c>
      <c r="G25" s="10">
        <f t="shared" si="1"/>
        <v>236295</v>
      </c>
    </row>
    <row r="26" spans="1:7" x14ac:dyDescent="0.25">
      <c r="A26" s="11">
        <v>19</v>
      </c>
      <c r="B26" s="24" t="s">
        <v>19</v>
      </c>
      <c r="C26" s="19">
        <v>7168</v>
      </c>
      <c r="D26" s="12">
        <v>4316</v>
      </c>
      <c r="E26" s="10">
        <v>9302</v>
      </c>
      <c r="F26" s="10">
        <f t="shared" ref="F26" si="4">(D26*E26*12)*1.5/100</f>
        <v>7226537.7599999998</v>
      </c>
      <c r="G26" s="10">
        <f t="shared" si="1"/>
        <v>488995.7</v>
      </c>
    </row>
    <row r="27" spans="1:7" x14ac:dyDescent="0.25">
      <c r="A27" s="11">
        <v>20</v>
      </c>
      <c r="B27" s="24" t="s">
        <v>20</v>
      </c>
      <c r="C27" s="19">
        <v>600</v>
      </c>
      <c r="D27" s="12">
        <v>1468</v>
      </c>
      <c r="E27" s="10">
        <v>10361</v>
      </c>
      <c r="F27" s="10">
        <f t="shared" si="2"/>
        <v>2737790.64</v>
      </c>
      <c r="G27" s="10">
        <f t="shared" si="1"/>
        <v>185257.2</v>
      </c>
    </row>
    <row r="28" spans="1:7" x14ac:dyDescent="0.25">
      <c r="A28" s="11">
        <v>21</v>
      </c>
      <c r="B28" s="24" t="s">
        <v>21</v>
      </c>
      <c r="C28" s="19">
        <v>587</v>
      </c>
      <c r="D28" s="12">
        <v>8000</v>
      </c>
      <c r="E28" s="10">
        <v>10154</v>
      </c>
      <c r="F28" s="10">
        <v>0</v>
      </c>
      <c r="G28" s="10">
        <f t="shared" si="1"/>
        <v>974784</v>
      </c>
    </row>
    <row r="29" spans="1:7" ht="25.5" x14ac:dyDescent="0.25">
      <c r="A29" s="11">
        <v>22</v>
      </c>
      <c r="B29" s="24" t="s">
        <v>22</v>
      </c>
      <c r="C29" s="19">
        <v>3549</v>
      </c>
      <c r="D29" s="12">
        <v>3492.8696395156776</v>
      </c>
      <c r="E29" s="10">
        <v>8930</v>
      </c>
      <c r="F29" s="10">
        <v>0</v>
      </c>
      <c r="G29" s="10">
        <f t="shared" si="1"/>
        <v>374295.9</v>
      </c>
    </row>
    <row r="30" spans="1:7" x14ac:dyDescent="0.25">
      <c r="A30" s="11">
        <v>23</v>
      </c>
      <c r="B30" s="24" t="s">
        <v>23</v>
      </c>
      <c r="C30" s="19">
        <v>9300</v>
      </c>
      <c r="D30" s="12">
        <v>7000</v>
      </c>
      <c r="E30" s="10">
        <v>9811</v>
      </c>
      <c r="F30" s="10">
        <v>0</v>
      </c>
      <c r="G30" s="10">
        <f t="shared" si="1"/>
        <v>824124</v>
      </c>
    </row>
    <row r="31" spans="1:7" x14ac:dyDescent="0.25">
      <c r="A31" s="11">
        <v>24</v>
      </c>
      <c r="B31" s="24" t="s">
        <v>24</v>
      </c>
      <c r="C31" s="19">
        <v>1743</v>
      </c>
      <c r="D31" s="12">
        <v>3460</v>
      </c>
      <c r="E31" s="10">
        <v>11801.16</v>
      </c>
      <c r="F31" s="10">
        <f t="shared" si="2"/>
        <v>7349762.4480000008</v>
      </c>
      <c r="G31" s="10">
        <f t="shared" si="1"/>
        <v>497333.9</v>
      </c>
    </row>
    <row r="32" spans="1:7" x14ac:dyDescent="0.25">
      <c r="A32" s="11">
        <v>25</v>
      </c>
      <c r="B32" s="24" t="s">
        <v>25</v>
      </c>
      <c r="C32" s="19">
        <v>900</v>
      </c>
      <c r="D32" s="12">
        <v>700</v>
      </c>
      <c r="E32" s="10">
        <v>20797</v>
      </c>
      <c r="F32" s="10">
        <v>0</v>
      </c>
      <c r="G32" s="10">
        <f t="shared" si="1"/>
        <v>174694.8</v>
      </c>
    </row>
    <row r="33" spans="1:7" x14ac:dyDescent="0.25">
      <c r="A33" s="11">
        <v>26</v>
      </c>
      <c r="B33" s="24" t="s">
        <v>26</v>
      </c>
      <c r="C33" s="19">
        <v>6146</v>
      </c>
      <c r="D33" s="12">
        <v>17579.970669123497</v>
      </c>
      <c r="E33" s="10">
        <v>10057</v>
      </c>
      <c r="F33" s="10">
        <v>205000</v>
      </c>
      <c r="G33" s="10">
        <f t="shared" si="1"/>
        <v>2121826.2000000002</v>
      </c>
    </row>
    <row r="34" spans="1:7" x14ac:dyDescent="0.25">
      <c r="A34" s="11">
        <v>27</v>
      </c>
      <c r="B34" s="24" t="s">
        <v>27</v>
      </c>
      <c r="C34" s="19">
        <v>4800</v>
      </c>
      <c r="D34" s="12">
        <v>8429.4221320258803</v>
      </c>
      <c r="E34" s="10">
        <v>12365</v>
      </c>
      <c r="F34" s="10">
        <v>0</v>
      </c>
      <c r="G34" s="10">
        <f t="shared" si="1"/>
        <v>1250757.7</v>
      </c>
    </row>
    <row r="35" spans="1:7" x14ac:dyDescent="0.25">
      <c r="A35" s="11">
        <v>28</v>
      </c>
      <c r="B35" s="24" t="s">
        <v>28</v>
      </c>
      <c r="C35" s="19">
        <v>12503</v>
      </c>
      <c r="D35" s="12">
        <v>9738</v>
      </c>
      <c r="E35" s="10">
        <v>10289</v>
      </c>
      <c r="F35" s="10">
        <v>0</v>
      </c>
      <c r="G35" s="10">
        <f t="shared" si="1"/>
        <v>1202331.3999999999</v>
      </c>
    </row>
    <row r="36" spans="1:7" x14ac:dyDescent="0.25">
      <c r="A36" s="11">
        <v>29</v>
      </c>
      <c r="B36" s="24" t="s">
        <v>29</v>
      </c>
      <c r="C36" s="19">
        <v>3000</v>
      </c>
      <c r="D36" s="12">
        <v>4555.6026347158304</v>
      </c>
      <c r="E36" s="10">
        <v>13689</v>
      </c>
      <c r="F36" s="10">
        <v>0</v>
      </c>
      <c r="G36" s="10">
        <f t="shared" si="1"/>
        <v>748339.7</v>
      </c>
    </row>
    <row r="37" spans="1:7" x14ac:dyDescent="0.25">
      <c r="A37" s="11">
        <v>30</v>
      </c>
      <c r="B37" s="24" t="s">
        <v>30</v>
      </c>
      <c r="C37" s="19">
        <v>2304</v>
      </c>
      <c r="D37" s="12">
        <v>7790</v>
      </c>
      <c r="E37" s="10">
        <v>9154</v>
      </c>
      <c r="F37" s="10">
        <f t="shared" si="2"/>
        <v>12835738.800000001</v>
      </c>
      <c r="G37" s="10">
        <f t="shared" si="1"/>
        <v>868551.7</v>
      </c>
    </row>
    <row r="38" spans="1:7" x14ac:dyDescent="0.25">
      <c r="A38" s="11">
        <v>31</v>
      </c>
      <c r="B38" s="24" t="s">
        <v>31</v>
      </c>
      <c r="C38" s="19">
        <v>4568</v>
      </c>
      <c r="D38" s="12">
        <v>3543</v>
      </c>
      <c r="E38" s="10">
        <v>14051</v>
      </c>
      <c r="F38" s="10">
        <f t="shared" si="2"/>
        <v>8960884.7400000002</v>
      </c>
      <c r="G38" s="10">
        <f t="shared" si="1"/>
        <v>606353.19999999995</v>
      </c>
    </row>
    <row r="39" spans="1:7" x14ac:dyDescent="0.25">
      <c r="A39" s="11">
        <v>32</v>
      </c>
      <c r="B39" s="24" t="s">
        <v>32</v>
      </c>
      <c r="C39" s="19">
        <v>357</v>
      </c>
      <c r="D39" s="12">
        <v>2311</v>
      </c>
      <c r="E39" s="10">
        <v>11909</v>
      </c>
      <c r="F39" s="10">
        <f t="shared" si="2"/>
        <v>4953905.82</v>
      </c>
      <c r="G39" s="10">
        <f t="shared" si="1"/>
        <v>335214.3</v>
      </c>
    </row>
    <row r="40" spans="1:7" x14ac:dyDescent="0.25">
      <c r="A40" s="11">
        <v>33</v>
      </c>
      <c r="B40" s="24" t="s">
        <v>33</v>
      </c>
      <c r="C40" s="19">
        <v>2152</v>
      </c>
      <c r="D40" s="12">
        <v>2426</v>
      </c>
      <c r="E40" s="10">
        <v>11866</v>
      </c>
      <c r="F40" s="10">
        <v>0</v>
      </c>
      <c r="G40" s="10">
        <f t="shared" si="1"/>
        <v>345443</v>
      </c>
    </row>
    <row r="41" spans="1:7" x14ac:dyDescent="0.25">
      <c r="A41" s="11">
        <v>34</v>
      </c>
      <c r="B41" s="24" t="s">
        <v>34</v>
      </c>
      <c r="C41" s="19">
        <v>5863</v>
      </c>
      <c r="D41" s="12">
        <v>3550</v>
      </c>
      <c r="E41" s="10">
        <v>10434</v>
      </c>
      <c r="F41" s="10">
        <v>1822300</v>
      </c>
      <c r="G41" s="10">
        <f t="shared" si="1"/>
        <v>446310.7</v>
      </c>
    </row>
    <row r="42" spans="1:7" x14ac:dyDescent="0.25">
      <c r="A42" s="11">
        <v>35</v>
      </c>
      <c r="B42" s="24" t="s">
        <v>35</v>
      </c>
      <c r="C42" s="19">
        <v>2138</v>
      </c>
      <c r="D42" s="12">
        <v>3143</v>
      </c>
      <c r="E42" s="10">
        <v>8291</v>
      </c>
      <c r="F42" s="10">
        <f t="shared" si="2"/>
        <v>4690550.34</v>
      </c>
      <c r="G42" s="10">
        <f t="shared" si="1"/>
        <v>317393.90000000002</v>
      </c>
    </row>
    <row r="43" spans="1:7" x14ac:dyDescent="0.25">
      <c r="A43" s="11">
        <v>36</v>
      </c>
      <c r="B43" s="24" t="s">
        <v>36</v>
      </c>
      <c r="C43" s="19">
        <v>1500</v>
      </c>
      <c r="D43" s="12">
        <v>3314.0901000473627</v>
      </c>
      <c r="E43" s="10">
        <v>10029</v>
      </c>
      <c r="F43" s="10">
        <v>0</v>
      </c>
      <c r="G43" s="10">
        <f t="shared" si="1"/>
        <v>398844.1</v>
      </c>
    </row>
    <row r="44" spans="1:7" x14ac:dyDescent="0.25">
      <c r="A44" s="11">
        <v>37</v>
      </c>
      <c r="B44" s="24" t="s">
        <v>37</v>
      </c>
      <c r="C44" s="19">
        <v>1859</v>
      </c>
      <c r="D44" s="12">
        <v>3302.8395948315001</v>
      </c>
      <c r="E44" s="10">
        <v>9911</v>
      </c>
      <c r="F44" s="10">
        <f t="shared" si="2"/>
        <v>5892199.7803874994</v>
      </c>
      <c r="G44" s="10">
        <f t="shared" si="1"/>
        <v>398705.5</v>
      </c>
    </row>
    <row r="45" spans="1:7" x14ac:dyDescent="0.25">
      <c r="A45" s="11">
        <v>38</v>
      </c>
      <c r="B45" s="24" t="s">
        <v>38</v>
      </c>
      <c r="C45" s="19">
        <v>9270</v>
      </c>
      <c r="D45" s="12">
        <v>6900</v>
      </c>
      <c r="E45" s="10">
        <v>9569</v>
      </c>
      <c r="F45" s="10">
        <f t="shared" si="2"/>
        <v>11884698</v>
      </c>
      <c r="G45" s="10">
        <f t="shared" si="1"/>
        <v>804197.9</v>
      </c>
    </row>
    <row r="46" spans="1:7" x14ac:dyDescent="0.25">
      <c r="A46" s="11">
        <v>39</v>
      </c>
      <c r="B46" s="24" t="s">
        <v>39</v>
      </c>
      <c r="C46" s="19">
        <v>4500</v>
      </c>
      <c r="D46" s="12">
        <v>3503</v>
      </c>
      <c r="E46" s="10">
        <v>10940</v>
      </c>
      <c r="F46" s="10">
        <f t="shared" si="2"/>
        <v>6898107.5999999996</v>
      </c>
      <c r="G46" s="10">
        <f t="shared" si="1"/>
        <v>466771.9</v>
      </c>
    </row>
    <row r="47" spans="1:7" x14ac:dyDescent="0.25">
      <c r="A47" s="11">
        <v>40</v>
      </c>
      <c r="B47" s="24" t="s">
        <v>40</v>
      </c>
      <c r="C47" s="19">
        <v>6950</v>
      </c>
      <c r="D47" s="12">
        <v>5750</v>
      </c>
      <c r="E47" s="10">
        <v>8657</v>
      </c>
      <c r="F47" s="10">
        <v>0</v>
      </c>
      <c r="G47" s="10">
        <f t="shared" si="1"/>
        <v>597333</v>
      </c>
    </row>
    <row r="48" spans="1:7" x14ac:dyDescent="0.25">
      <c r="A48" s="11">
        <v>41</v>
      </c>
      <c r="B48" s="24" t="s">
        <v>41</v>
      </c>
      <c r="C48" s="19">
        <v>4378</v>
      </c>
      <c r="D48" s="12">
        <v>3600</v>
      </c>
      <c r="E48" s="10">
        <v>10214</v>
      </c>
      <c r="F48" s="10">
        <f t="shared" ref="F48:F50" si="5">(D48*E48*12)*1.5/100</f>
        <v>6618672</v>
      </c>
      <c r="G48" s="10">
        <f t="shared" si="1"/>
        <v>447863.5</v>
      </c>
    </row>
    <row r="49" spans="1:7" x14ac:dyDescent="0.25">
      <c r="A49" s="11">
        <v>42</v>
      </c>
      <c r="B49" s="24" t="s">
        <v>42</v>
      </c>
      <c r="C49" s="19">
        <v>2700</v>
      </c>
      <c r="D49" s="12">
        <v>7472</v>
      </c>
      <c r="E49" s="10">
        <v>10730</v>
      </c>
      <c r="F49" s="10">
        <f t="shared" si="5"/>
        <v>14431420.800000001</v>
      </c>
      <c r="G49" s="10">
        <f t="shared" si="1"/>
        <v>976526.1</v>
      </c>
    </row>
    <row r="50" spans="1:7" x14ac:dyDescent="0.25">
      <c r="A50" s="11">
        <v>43</v>
      </c>
      <c r="B50" s="24" t="s">
        <v>43</v>
      </c>
      <c r="C50" s="19">
        <v>4800</v>
      </c>
      <c r="D50" s="12">
        <v>3100</v>
      </c>
      <c r="E50" s="10">
        <v>10926</v>
      </c>
      <c r="F50" s="10">
        <f t="shared" si="5"/>
        <v>6096708</v>
      </c>
      <c r="G50" s="10">
        <f t="shared" si="1"/>
        <v>412543.9</v>
      </c>
    </row>
    <row r="51" spans="1:7" x14ac:dyDescent="0.25">
      <c r="A51" s="11">
        <v>44</v>
      </c>
      <c r="B51" s="24" t="s">
        <v>44</v>
      </c>
      <c r="C51" s="19">
        <v>2160</v>
      </c>
      <c r="D51" s="12">
        <v>1933</v>
      </c>
      <c r="E51" s="10">
        <v>10292</v>
      </c>
      <c r="F51" s="10">
        <f t="shared" si="2"/>
        <v>3580998.48</v>
      </c>
      <c r="G51" s="10">
        <f t="shared" si="1"/>
        <v>242314.2</v>
      </c>
    </row>
    <row r="52" spans="1:7" x14ac:dyDescent="0.25">
      <c r="A52" s="11">
        <v>45</v>
      </c>
      <c r="B52" s="24" t="s">
        <v>45</v>
      </c>
      <c r="C52" s="19">
        <v>7280</v>
      </c>
      <c r="D52" s="12">
        <v>5622</v>
      </c>
      <c r="E52" s="10">
        <v>9930</v>
      </c>
      <c r="F52" s="10">
        <f t="shared" si="2"/>
        <v>10048762.800000001</v>
      </c>
      <c r="G52" s="10">
        <f t="shared" si="1"/>
        <v>679966.3</v>
      </c>
    </row>
    <row r="53" spans="1:7" x14ac:dyDescent="0.25">
      <c r="A53" s="11">
        <v>46</v>
      </c>
      <c r="B53" s="24" t="s">
        <v>46</v>
      </c>
      <c r="C53" s="19">
        <v>3840</v>
      </c>
      <c r="D53" s="12">
        <v>4040</v>
      </c>
      <c r="E53" s="10">
        <v>10008</v>
      </c>
      <c r="F53" s="10">
        <v>0</v>
      </c>
      <c r="G53" s="10">
        <f t="shared" si="1"/>
        <v>485187.8</v>
      </c>
    </row>
    <row r="54" spans="1:7" x14ac:dyDescent="0.25">
      <c r="A54" s="11">
        <v>47</v>
      </c>
      <c r="B54" s="24" t="s">
        <v>47</v>
      </c>
      <c r="C54" s="19">
        <v>1340</v>
      </c>
      <c r="D54" s="12">
        <v>1737</v>
      </c>
      <c r="E54" s="10">
        <v>9893</v>
      </c>
      <c r="F54" s="10">
        <v>2611800</v>
      </c>
      <c r="G54" s="10">
        <f t="shared" si="1"/>
        <v>208821.5</v>
      </c>
    </row>
    <row r="55" spans="1:7" x14ac:dyDescent="0.25">
      <c r="A55" s="11">
        <v>48</v>
      </c>
      <c r="B55" s="24" t="s">
        <v>48</v>
      </c>
      <c r="C55" s="19">
        <v>2032</v>
      </c>
      <c r="D55" s="12">
        <v>2316</v>
      </c>
      <c r="E55" s="10">
        <v>10605</v>
      </c>
      <c r="F55" s="10">
        <f t="shared" ref="F55" si="6">(D55*E55*12)*1.5/100</f>
        <v>4421012.4000000004</v>
      </c>
      <c r="G55" s="10">
        <f t="shared" si="1"/>
        <v>299155.20000000001</v>
      </c>
    </row>
    <row r="56" spans="1:7" x14ac:dyDescent="0.25">
      <c r="A56" s="11">
        <v>49</v>
      </c>
      <c r="B56" s="24" t="s">
        <v>49</v>
      </c>
      <c r="C56" s="19">
        <v>3541</v>
      </c>
      <c r="D56" s="12">
        <v>3068.7693797502134</v>
      </c>
      <c r="E56" s="10">
        <v>9368</v>
      </c>
      <c r="F56" s="10">
        <v>0</v>
      </c>
      <c r="G56" s="10">
        <f t="shared" si="1"/>
        <v>344978.8</v>
      </c>
    </row>
    <row r="57" spans="1:7" x14ac:dyDescent="0.25">
      <c r="A57" s="11">
        <v>50</v>
      </c>
      <c r="B57" s="24" t="s">
        <v>50</v>
      </c>
      <c r="C57" s="19">
        <v>1407</v>
      </c>
      <c r="D57" s="12">
        <v>2457</v>
      </c>
      <c r="E57" s="10">
        <v>9680</v>
      </c>
      <c r="F57" s="10">
        <f t="shared" ref="F57" si="7">(D57*E57*12)*1.5/100</f>
        <v>4281076.8</v>
      </c>
      <c r="G57" s="10">
        <f t="shared" si="1"/>
        <v>289686.2</v>
      </c>
    </row>
    <row r="58" spans="1:7" x14ac:dyDescent="0.25">
      <c r="A58" s="11">
        <v>51</v>
      </c>
      <c r="B58" s="24" t="s">
        <v>51</v>
      </c>
      <c r="C58" s="19">
        <v>2515</v>
      </c>
      <c r="D58" s="12">
        <v>2627</v>
      </c>
      <c r="E58" s="10">
        <v>9100</v>
      </c>
      <c r="F58" s="10">
        <f t="shared" si="2"/>
        <v>4303026</v>
      </c>
      <c r="G58" s="10">
        <f t="shared" si="1"/>
        <v>291171.40000000002</v>
      </c>
    </row>
    <row r="59" spans="1:7" x14ac:dyDescent="0.25">
      <c r="A59" s="11">
        <v>52</v>
      </c>
      <c r="B59" s="24" t="s">
        <v>52</v>
      </c>
      <c r="C59" s="19">
        <v>395</v>
      </c>
      <c r="D59" s="12">
        <v>370</v>
      </c>
      <c r="E59" s="10">
        <v>19336</v>
      </c>
      <c r="F59" s="10">
        <v>0</v>
      </c>
      <c r="G59" s="10">
        <f t="shared" si="1"/>
        <v>85851.8</v>
      </c>
    </row>
    <row r="60" spans="1:7" x14ac:dyDescent="0.25">
      <c r="A60" s="11">
        <v>53</v>
      </c>
      <c r="B60" s="24" t="s">
        <v>53</v>
      </c>
      <c r="C60" s="19">
        <v>8385</v>
      </c>
      <c r="D60" s="12">
        <v>9460</v>
      </c>
      <c r="E60" s="10">
        <v>12057</v>
      </c>
      <c r="F60" s="10">
        <v>11110852</v>
      </c>
      <c r="G60" s="10">
        <f t="shared" si="1"/>
        <v>1379821.5</v>
      </c>
    </row>
    <row r="61" spans="1:7" x14ac:dyDescent="0.25">
      <c r="A61" s="11">
        <v>54</v>
      </c>
      <c r="B61" s="24" t="s">
        <v>54</v>
      </c>
      <c r="C61" s="19">
        <v>2124</v>
      </c>
      <c r="D61" s="12">
        <v>1521</v>
      </c>
      <c r="E61" s="10">
        <v>15158</v>
      </c>
      <c r="F61" s="10">
        <f t="shared" ref="F61" si="8">(D61*E61*12)*1.5/100</f>
        <v>4149957.24</v>
      </c>
      <c r="G61" s="10">
        <f t="shared" si="1"/>
        <v>280813.8</v>
      </c>
    </row>
    <row r="62" spans="1:7" x14ac:dyDescent="0.25">
      <c r="A62" s="11">
        <v>55</v>
      </c>
      <c r="B62" s="24" t="s">
        <v>55</v>
      </c>
      <c r="C62" s="19">
        <v>3786</v>
      </c>
      <c r="D62" s="12">
        <v>7221.7927225401309</v>
      </c>
      <c r="E62" s="10">
        <v>10092</v>
      </c>
      <c r="F62" s="10">
        <v>0</v>
      </c>
      <c r="G62" s="10">
        <f t="shared" si="1"/>
        <v>874588</v>
      </c>
    </row>
    <row r="63" spans="1:7" x14ac:dyDescent="0.25">
      <c r="A63" s="11">
        <v>56</v>
      </c>
      <c r="B63" s="24" t="s">
        <v>56</v>
      </c>
      <c r="C63" s="19">
        <v>450</v>
      </c>
      <c r="D63" s="12">
        <v>1600</v>
      </c>
      <c r="E63" s="10">
        <v>10495</v>
      </c>
      <c r="F63" s="10">
        <f t="shared" ref="F63" si="9">(D63*E63*12)*1.5/100</f>
        <v>3022560</v>
      </c>
      <c r="G63" s="10">
        <f t="shared" si="1"/>
        <v>204526.6</v>
      </c>
    </row>
    <row r="64" spans="1:7" x14ac:dyDescent="0.25">
      <c r="A64" s="11">
        <v>57</v>
      </c>
      <c r="B64" s="24" t="s">
        <v>57</v>
      </c>
      <c r="C64" s="19">
        <v>7500</v>
      </c>
      <c r="D64" s="12">
        <v>8274</v>
      </c>
      <c r="E64" s="10">
        <v>11358</v>
      </c>
      <c r="F64" s="10">
        <f t="shared" si="2"/>
        <v>16915696.559999999</v>
      </c>
      <c r="G64" s="10">
        <f t="shared" si="1"/>
        <v>1144628.8</v>
      </c>
    </row>
    <row r="65" spans="1:8" x14ac:dyDescent="0.25">
      <c r="A65" s="11">
        <v>58</v>
      </c>
      <c r="B65" s="24" t="s">
        <v>58</v>
      </c>
      <c r="C65" s="19">
        <v>11983</v>
      </c>
      <c r="D65" s="12">
        <v>6400</v>
      </c>
      <c r="E65" s="10">
        <v>9641</v>
      </c>
      <c r="F65" s="10">
        <f t="shared" si="2"/>
        <v>11106432</v>
      </c>
      <c r="G65" s="10">
        <f t="shared" si="1"/>
        <v>751535.2</v>
      </c>
    </row>
    <row r="66" spans="1:8" x14ac:dyDescent="0.25">
      <c r="A66" s="11">
        <v>59</v>
      </c>
      <c r="B66" s="24" t="s">
        <v>59</v>
      </c>
      <c r="C66" s="19">
        <v>5358</v>
      </c>
      <c r="D66" s="12">
        <v>5366</v>
      </c>
      <c r="E66" s="10">
        <v>9259</v>
      </c>
      <c r="F66" s="10">
        <f t="shared" si="2"/>
        <v>8943082.9199999999</v>
      </c>
      <c r="G66" s="10">
        <f t="shared" si="1"/>
        <v>605148.6</v>
      </c>
    </row>
    <row r="67" spans="1:8" x14ac:dyDescent="0.25">
      <c r="A67" s="11">
        <v>60</v>
      </c>
      <c r="B67" s="24" t="s">
        <v>60</v>
      </c>
      <c r="C67" s="19">
        <v>1494</v>
      </c>
      <c r="D67" s="12">
        <v>2060</v>
      </c>
      <c r="E67" s="10">
        <v>9741</v>
      </c>
      <c r="F67" s="10">
        <v>1500000</v>
      </c>
      <c r="G67" s="10">
        <f t="shared" si="1"/>
        <v>242297.5</v>
      </c>
    </row>
    <row r="68" spans="1:8" x14ac:dyDescent="0.25">
      <c r="A68" s="11">
        <v>61</v>
      </c>
      <c r="B68" s="24" t="s">
        <v>61</v>
      </c>
      <c r="C68" s="19">
        <v>4780</v>
      </c>
      <c r="D68" s="12">
        <v>3754</v>
      </c>
      <c r="E68" s="10">
        <v>9398</v>
      </c>
      <c r="F68" s="10">
        <v>6315516.5999999996</v>
      </c>
      <c r="G68" s="10">
        <f t="shared" si="1"/>
        <v>429676.6</v>
      </c>
      <c r="H68" s="9"/>
    </row>
    <row r="69" spans="1:8" x14ac:dyDescent="0.25">
      <c r="A69" s="11">
        <v>62</v>
      </c>
      <c r="B69" s="24" t="s">
        <v>62</v>
      </c>
      <c r="C69" s="19">
        <v>2550</v>
      </c>
      <c r="D69" s="12">
        <v>1918</v>
      </c>
      <c r="E69" s="10">
        <v>10635</v>
      </c>
      <c r="F69" s="10">
        <v>0</v>
      </c>
      <c r="G69" s="10">
        <f t="shared" si="1"/>
        <v>244775.2</v>
      </c>
    </row>
    <row r="70" spans="1:8" x14ac:dyDescent="0.25">
      <c r="A70" s="11">
        <v>63</v>
      </c>
      <c r="B70" s="24" t="s">
        <v>63</v>
      </c>
      <c r="C70" s="19">
        <v>5592</v>
      </c>
      <c r="D70" s="12">
        <v>11830</v>
      </c>
      <c r="E70" s="10">
        <v>10413</v>
      </c>
      <c r="F70" s="10">
        <f t="shared" si="2"/>
        <v>22173442.199999999</v>
      </c>
      <c r="G70" s="10">
        <f t="shared" si="1"/>
        <v>1500402.9</v>
      </c>
    </row>
    <row r="71" spans="1:8" x14ac:dyDescent="0.25">
      <c r="A71" s="11">
        <v>64</v>
      </c>
      <c r="B71" s="24" t="s">
        <v>64</v>
      </c>
      <c r="C71" s="19">
        <v>3128</v>
      </c>
      <c r="D71" s="12">
        <v>2862</v>
      </c>
      <c r="E71" s="10">
        <v>9767</v>
      </c>
      <c r="F71" s="10">
        <v>0</v>
      </c>
      <c r="G71" s="10">
        <f t="shared" si="1"/>
        <v>335437.8</v>
      </c>
    </row>
    <row r="72" spans="1:8" x14ac:dyDescent="0.25">
      <c r="A72" s="11">
        <v>65</v>
      </c>
      <c r="B72" s="24" t="s">
        <v>65</v>
      </c>
      <c r="C72" s="19">
        <v>4800</v>
      </c>
      <c r="D72" s="12">
        <v>8667</v>
      </c>
      <c r="E72" s="10">
        <v>10181</v>
      </c>
      <c r="F72" s="10">
        <f t="shared" si="2"/>
        <v>15882970.859999999</v>
      </c>
      <c r="G72" s="10">
        <f t="shared" si="1"/>
        <v>1074747.7</v>
      </c>
    </row>
    <row r="73" spans="1:8" s="17" customFormat="1" x14ac:dyDescent="0.25">
      <c r="A73" s="11">
        <v>66</v>
      </c>
      <c r="B73" s="24" t="s">
        <v>66</v>
      </c>
      <c r="C73" s="19">
        <v>5947</v>
      </c>
      <c r="D73" s="12">
        <v>6597</v>
      </c>
      <c r="E73" s="10">
        <v>9516</v>
      </c>
      <c r="F73" s="10">
        <f t="shared" si="2"/>
        <v>11299869.359999999</v>
      </c>
      <c r="G73" s="10">
        <f t="shared" ref="G73:G93" si="10">ROUND((D73*E73*12+F73)/1000,1)</f>
        <v>764624.5</v>
      </c>
    </row>
    <row r="74" spans="1:8" x14ac:dyDescent="0.25">
      <c r="A74" s="11">
        <v>67</v>
      </c>
      <c r="B74" s="24" t="s">
        <v>67</v>
      </c>
      <c r="C74" s="19">
        <v>350</v>
      </c>
      <c r="D74" s="12">
        <v>1079</v>
      </c>
      <c r="E74" s="10">
        <v>14536</v>
      </c>
      <c r="F74" s="10">
        <v>89529.2</v>
      </c>
      <c r="G74" s="10">
        <f t="shared" si="10"/>
        <v>188301.7</v>
      </c>
    </row>
    <row r="75" spans="1:8" x14ac:dyDescent="0.25">
      <c r="A75" s="11">
        <v>68</v>
      </c>
      <c r="B75" s="24" t="s">
        <v>68</v>
      </c>
      <c r="C75" s="20">
        <v>4169</v>
      </c>
      <c r="D75" s="12">
        <v>10681</v>
      </c>
      <c r="E75" s="10">
        <v>10332</v>
      </c>
      <c r="F75" s="10">
        <f t="shared" ref="F75" si="11">(D75*E75*12)*1.5/100</f>
        <v>19864096.559999999</v>
      </c>
      <c r="G75" s="10">
        <f t="shared" si="10"/>
        <v>1344137.2</v>
      </c>
    </row>
    <row r="76" spans="1:8" x14ac:dyDescent="0.25">
      <c r="A76" s="11">
        <v>69</v>
      </c>
      <c r="B76" s="24" t="s">
        <v>69</v>
      </c>
      <c r="C76" s="19">
        <v>2900</v>
      </c>
      <c r="D76" s="12">
        <v>2613</v>
      </c>
      <c r="E76" s="10">
        <v>10353</v>
      </c>
      <c r="F76" s="10">
        <f>(D76*E76*12)*1.5/100</f>
        <v>4869430.0199999996</v>
      </c>
      <c r="G76" s="10">
        <f t="shared" si="10"/>
        <v>329498.09999999998</v>
      </c>
    </row>
    <row r="77" spans="1:8" x14ac:dyDescent="0.25">
      <c r="A77" s="11">
        <v>70</v>
      </c>
      <c r="B77" s="24" t="s">
        <v>70</v>
      </c>
      <c r="C77" s="19">
        <v>1660</v>
      </c>
      <c r="D77" s="12">
        <v>2604</v>
      </c>
      <c r="E77" s="10">
        <v>8710</v>
      </c>
      <c r="F77" s="10">
        <v>0</v>
      </c>
      <c r="G77" s="10">
        <f t="shared" si="10"/>
        <v>272170.09999999998</v>
      </c>
    </row>
    <row r="78" spans="1:8" x14ac:dyDescent="0.25">
      <c r="A78" s="11">
        <v>71</v>
      </c>
      <c r="B78" s="24" t="s">
        <v>71</v>
      </c>
      <c r="C78" s="19">
        <v>3467</v>
      </c>
      <c r="D78" s="12">
        <v>3058</v>
      </c>
      <c r="E78" s="10">
        <v>10710.6</v>
      </c>
      <c r="F78" s="10">
        <v>2500</v>
      </c>
      <c r="G78" s="10">
        <f t="shared" si="10"/>
        <v>393038.7</v>
      </c>
    </row>
    <row r="79" spans="1:8" x14ac:dyDescent="0.25">
      <c r="A79" s="11">
        <v>72</v>
      </c>
      <c r="B79" s="24" t="s">
        <v>72</v>
      </c>
      <c r="C79" s="19">
        <v>1635</v>
      </c>
      <c r="D79" s="12">
        <v>2815</v>
      </c>
      <c r="E79" s="10">
        <v>11573</v>
      </c>
      <c r="F79" s="10">
        <f>(D79*E79*12)*1.5/100</f>
        <v>5864039.0999999996</v>
      </c>
      <c r="G79" s="10">
        <f t="shared" si="10"/>
        <v>396800</v>
      </c>
    </row>
    <row r="80" spans="1:8" x14ac:dyDescent="0.25">
      <c r="A80" s="11">
        <v>73</v>
      </c>
      <c r="B80" s="24" t="s">
        <v>73</v>
      </c>
      <c r="C80" s="19">
        <v>2510</v>
      </c>
      <c r="D80" s="12">
        <v>2861</v>
      </c>
      <c r="E80" s="10">
        <v>9473</v>
      </c>
      <c r="F80" s="10">
        <f>(D80*E80*12)*1.5/100</f>
        <v>4878405.54</v>
      </c>
      <c r="G80" s="10">
        <f t="shared" si="10"/>
        <v>330105.40000000002</v>
      </c>
    </row>
    <row r="81" spans="1:7" x14ac:dyDescent="0.25">
      <c r="A81" s="11">
        <v>74</v>
      </c>
      <c r="B81" s="24" t="s">
        <v>74</v>
      </c>
      <c r="C81" s="19">
        <v>1741</v>
      </c>
      <c r="D81" s="12">
        <v>4055</v>
      </c>
      <c r="E81" s="10">
        <v>11100</v>
      </c>
      <c r="F81" s="10">
        <v>0</v>
      </c>
      <c r="G81" s="10">
        <f t="shared" si="10"/>
        <v>540126</v>
      </c>
    </row>
    <row r="82" spans="1:7" x14ac:dyDescent="0.25">
      <c r="A82" s="11">
        <v>75</v>
      </c>
      <c r="B82" s="24" t="s">
        <v>75</v>
      </c>
      <c r="C82" s="19">
        <v>2100</v>
      </c>
      <c r="D82" s="12">
        <v>2901</v>
      </c>
      <c r="E82" s="10">
        <v>9992</v>
      </c>
      <c r="F82" s="10">
        <v>0</v>
      </c>
      <c r="G82" s="10">
        <f t="shared" si="10"/>
        <v>347841.5</v>
      </c>
    </row>
    <row r="83" spans="1:7" x14ac:dyDescent="0.25">
      <c r="A83" s="11">
        <v>76</v>
      </c>
      <c r="B83" s="24" t="s">
        <v>76</v>
      </c>
      <c r="C83" s="19">
        <v>9200</v>
      </c>
      <c r="D83" s="12">
        <v>9076</v>
      </c>
      <c r="E83" s="10">
        <v>10147</v>
      </c>
      <c r="F83" s="10">
        <v>0</v>
      </c>
      <c r="G83" s="10">
        <f t="shared" si="10"/>
        <v>1105130.1000000001</v>
      </c>
    </row>
    <row r="84" spans="1:7" x14ac:dyDescent="0.25">
      <c r="A84" s="11">
        <v>77</v>
      </c>
      <c r="B84" s="24" t="s">
        <v>77</v>
      </c>
      <c r="C84" s="19">
        <v>3306</v>
      </c>
      <c r="D84" s="12">
        <v>3315</v>
      </c>
      <c r="E84" s="10">
        <v>9929</v>
      </c>
      <c r="F84" s="10">
        <f t="shared" ref="F84" si="12">(D84*E84*12)*1.5/100</f>
        <v>5924634.2999999998</v>
      </c>
      <c r="G84" s="10">
        <f t="shared" si="10"/>
        <v>400900.3</v>
      </c>
    </row>
    <row r="85" spans="1:7" x14ac:dyDescent="0.25">
      <c r="A85" s="11">
        <v>78</v>
      </c>
      <c r="B85" s="24" t="s">
        <v>78</v>
      </c>
      <c r="C85" s="19">
        <v>14000</v>
      </c>
      <c r="D85" s="12">
        <v>15958</v>
      </c>
      <c r="E85" s="10">
        <v>14329</v>
      </c>
      <c r="F85" s="10">
        <v>0</v>
      </c>
      <c r="G85" s="10">
        <f t="shared" si="10"/>
        <v>2743946.2</v>
      </c>
    </row>
    <row r="86" spans="1:7" x14ac:dyDescent="0.25">
      <c r="A86" s="11">
        <v>79</v>
      </c>
      <c r="B86" s="24" t="s">
        <v>79</v>
      </c>
      <c r="C86" s="19">
        <v>10685</v>
      </c>
      <c r="D86" s="12">
        <v>8300</v>
      </c>
      <c r="E86" s="10">
        <v>10741.7</v>
      </c>
      <c r="F86" s="10">
        <v>0</v>
      </c>
      <c r="G86" s="10">
        <f t="shared" si="10"/>
        <v>1069873.3</v>
      </c>
    </row>
    <row r="87" spans="1:7" x14ac:dyDescent="0.25">
      <c r="A87" s="11">
        <v>80</v>
      </c>
      <c r="B87" s="24" t="s">
        <v>80</v>
      </c>
      <c r="C87" s="19">
        <v>1405</v>
      </c>
      <c r="D87" s="12">
        <v>1202</v>
      </c>
      <c r="E87" s="10">
        <v>10766</v>
      </c>
      <c r="F87" s="10">
        <v>0</v>
      </c>
      <c r="G87" s="10">
        <f t="shared" si="10"/>
        <v>155288.79999999999</v>
      </c>
    </row>
    <row r="88" spans="1:7" ht="25.5" x14ac:dyDescent="0.25">
      <c r="A88" s="11">
        <v>81</v>
      </c>
      <c r="B88" s="24" t="s">
        <v>81</v>
      </c>
      <c r="C88" s="21">
        <v>1314</v>
      </c>
      <c r="D88" s="12">
        <v>600</v>
      </c>
      <c r="E88" s="10">
        <v>13593.5</v>
      </c>
      <c r="F88" s="10">
        <f t="shared" ref="F88" si="13">(D88*E88*12)*1.5/100</f>
        <v>1468098</v>
      </c>
      <c r="G88" s="10">
        <f t="shared" si="10"/>
        <v>99341.3</v>
      </c>
    </row>
    <row r="89" spans="1:7" ht="25.5" x14ac:dyDescent="0.25">
      <c r="A89" s="11">
        <v>82</v>
      </c>
      <c r="B89" s="24" t="s">
        <v>82</v>
      </c>
      <c r="C89" s="19">
        <v>250</v>
      </c>
      <c r="D89" s="12">
        <v>160</v>
      </c>
      <c r="E89" s="10">
        <v>21666</v>
      </c>
      <c r="F89" s="10">
        <v>0</v>
      </c>
      <c r="G89" s="10">
        <f t="shared" si="10"/>
        <v>41598.699999999997</v>
      </c>
    </row>
    <row r="90" spans="1:7" ht="25.5" x14ac:dyDescent="0.25">
      <c r="A90" s="11">
        <v>83</v>
      </c>
      <c r="B90" s="24" t="s">
        <v>83</v>
      </c>
      <c r="C90" s="20">
        <v>1882</v>
      </c>
      <c r="D90" s="12">
        <v>3223</v>
      </c>
      <c r="E90" s="10">
        <v>14427</v>
      </c>
      <c r="F90" s="10">
        <v>0</v>
      </c>
      <c r="G90" s="10">
        <f t="shared" si="10"/>
        <v>557978.69999999995</v>
      </c>
    </row>
    <row r="91" spans="1:7" ht="15" customHeight="1" x14ac:dyDescent="0.25">
      <c r="A91" s="11">
        <v>84</v>
      </c>
      <c r="B91" s="24" t="s">
        <v>84</v>
      </c>
      <c r="C91" s="19">
        <v>76</v>
      </c>
      <c r="D91" s="12">
        <v>171</v>
      </c>
      <c r="E91" s="10">
        <v>22730</v>
      </c>
      <c r="F91" s="10">
        <f t="shared" ref="F91" si="14">(D91*E91*12)*1.5/100</f>
        <v>699629.4</v>
      </c>
      <c r="G91" s="10">
        <f t="shared" si="10"/>
        <v>47341.599999999999</v>
      </c>
    </row>
    <row r="92" spans="1:7" ht="25.5" x14ac:dyDescent="0.25">
      <c r="A92" s="11">
        <v>85</v>
      </c>
      <c r="B92" s="24" t="s">
        <v>85</v>
      </c>
      <c r="C92" s="19">
        <v>625</v>
      </c>
      <c r="D92" s="12">
        <v>1045</v>
      </c>
      <c r="E92" s="10">
        <v>16175</v>
      </c>
      <c r="F92" s="10">
        <v>920510</v>
      </c>
      <c r="G92" s="10">
        <f t="shared" si="10"/>
        <v>203755</v>
      </c>
    </row>
    <row r="93" spans="1:7" x14ac:dyDescent="0.25">
      <c r="A93" s="11">
        <v>86</v>
      </c>
      <c r="B93" s="24" t="s">
        <v>86</v>
      </c>
      <c r="C93" s="19">
        <v>50</v>
      </c>
      <c r="D93" s="12">
        <v>50</v>
      </c>
      <c r="E93" s="10">
        <v>10390</v>
      </c>
      <c r="F93" s="10">
        <v>0</v>
      </c>
      <c r="G93" s="10">
        <f t="shared" si="10"/>
        <v>6234</v>
      </c>
    </row>
    <row r="94" spans="1:7" x14ac:dyDescent="0.25">
      <c r="A94" s="13"/>
      <c r="B94" s="14" t="s">
        <v>87</v>
      </c>
      <c r="C94" s="15"/>
      <c r="D94" s="15"/>
      <c r="E94" s="15"/>
      <c r="F94" s="15"/>
      <c r="G94" s="10">
        <v>1838736.8</v>
      </c>
    </row>
    <row r="96" spans="1:7" x14ac:dyDescent="0.25">
      <c r="G96" s="18"/>
    </row>
  </sheetData>
  <mergeCells count="2">
    <mergeCell ref="B1:G1"/>
    <mergeCell ref="B3:G3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(корректировка)</vt:lpstr>
      <vt:lpstr>'2019 (корректировка)'!Область_печати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2019-09-05T07:35:02Z</dcterms:modified>
</cp:coreProperties>
</file>