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orisovaOV\Desktop\"/>
    </mc:Choice>
  </mc:AlternateContent>
  <bookViews>
    <workbookView xWindow="0" yWindow="0" windowWidth="28800" windowHeight="12435"/>
  </bookViews>
  <sheets>
    <sheet name="Лист1" sheetId="1" r:id="rId1"/>
    <sheet name="Лист3" sheetId="3" r:id="rId2"/>
  </sheets>
  <definedNames>
    <definedName name="_xlnm._FilterDatabase" localSheetId="0" hidden="1">Лист1!$A$5:$K$229</definedName>
    <definedName name="_xlnm.Print_Titles" localSheetId="0">Лист1!$3:$5</definedName>
    <definedName name="_xlnm.Print_Area" localSheetId="0">Лист1!$A$1:$K$231</definedName>
  </definedNames>
  <calcPr calcId="152511"/>
</workbook>
</file>

<file path=xl/calcChain.xml><?xml version="1.0" encoding="utf-8"?>
<calcChain xmlns="http://schemas.openxmlformats.org/spreadsheetml/2006/main">
  <c r="K53" i="1" l="1"/>
  <c r="J53" i="1"/>
  <c r="I53" i="1"/>
  <c r="I25" i="1" l="1"/>
  <c r="I141" i="1" l="1"/>
  <c r="J60" i="1"/>
  <c r="K60" i="1"/>
  <c r="I60" i="1"/>
  <c r="I170" i="1" l="1"/>
  <c r="K131" i="1"/>
  <c r="J131" i="1"/>
  <c r="I131" i="1"/>
  <c r="I130" i="1" s="1"/>
  <c r="K140" i="1"/>
  <c r="J140" i="1"/>
  <c r="I140" i="1"/>
  <c r="K71" i="1"/>
  <c r="J71" i="1"/>
  <c r="I181" i="1" l="1"/>
  <c r="I180" i="1"/>
  <c r="I178" i="1"/>
  <c r="I177" i="1"/>
  <c r="I165" i="1"/>
  <c r="I155" i="1"/>
  <c r="I142" i="1"/>
  <c r="I113" i="1"/>
  <c r="I91" i="1"/>
  <c r="I89" i="1"/>
  <c r="I73" i="1"/>
  <c r="I69" i="1"/>
  <c r="I39" i="1"/>
  <c r="I38" i="1"/>
  <c r="I37" i="1"/>
  <c r="I11" i="1"/>
  <c r="J155" i="1" l="1"/>
  <c r="K155" i="1"/>
  <c r="I112" i="1" l="1"/>
  <c r="I111" i="1" s="1"/>
  <c r="J112" i="1"/>
  <c r="K112" i="1"/>
  <c r="J69" i="1"/>
  <c r="K69" i="1"/>
  <c r="I10" i="1"/>
  <c r="J10" i="1"/>
  <c r="K10" i="1"/>
  <c r="K181" i="1"/>
  <c r="K180" i="1"/>
  <c r="K178" i="1"/>
  <c r="K177" i="1"/>
  <c r="K176" i="1"/>
  <c r="K175" i="1"/>
  <c r="K174" i="1"/>
  <c r="K173" i="1"/>
  <c r="K172" i="1"/>
  <c r="K171" i="1"/>
  <c r="K170" i="1"/>
  <c r="K169" i="1"/>
  <c r="K168" i="1"/>
  <c r="K167" i="1"/>
  <c r="K165" i="1"/>
  <c r="K142" i="1"/>
  <c r="K141" i="1"/>
  <c r="K130" i="1"/>
  <c r="K124" i="1"/>
  <c r="K113" i="1"/>
  <c r="K94" i="1"/>
  <c r="K91" i="1"/>
  <c r="K89" i="1"/>
  <c r="K73" i="1"/>
  <c r="K59" i="1"/>
  <c r="K40" i="1"/>
  <c r="K39" i="1"/>
  <c r="K38" i="1"/>
  <c r="K37" i="1"/>
  <c r="K26" i="1"/>
  <c r="K25" i="1"/>
  <c r="K11" i="1"/>
  <c r="K9" i="1"/>
  <c r="J130" i="1"/>
  <c r="J39" i="1"/>
  <c r="J40" i="1"/>
  <c r="I40" i="1"/>
  <c r="I36" i="1" s="1"/>
  <c r="J181" i="1"/>
  <c r="J180" i="1"/>
  <c r="J178" i="1"/>
  <c r="J177" i="1"/>
  <c r="I176" i="1"/>
  <c r="J176" i="1"/>
  <c r="I175" i="1"/>
  <c r="J175" i="1"/>
  <c r="I174" i="1"/>
  <c r="J174" i="1"/>
  <c r="I173" i="1"/>
  <c r="J173" i="1"/>
  <c r="I172" i="1"/>
  <c r="J172" i="1"/>
  <c r="I171" i="1"/>
  <c r="J171" i="1"/>
  <c r="J170" i="1"/>
  <c r="I169" i="1"/>
  <c r="J169" i="1"/>
  <c r="I168" i="1"/>
  <c r="J168" i="1"/>
  <c r="I167" i="1"/>
  <c r="J167" i="1"/>
  <c r="J165" i="1"/>
  <c r="J142" i="1"/>
  <c r="J141" i="1"/>
  <c r="I124" i="1"/>
  <c r="I122" i="1" s="1"/>
  <c r="J124" i="1"/>
  <c r="J113" i="1"/>
  <c r="I94" i="1"/>
  <c r="I88" i="1" s="1"/>
  <c r="J94" i="1"/>
  <c r="J91" i="1"/>
  <c r="J89" i="1"/>
  <c r="J73" i="1"/>
  <c r="I68" i="1"/>
  <c r="I162" i="1" l="1"/>
  <c r="K111" i="1"/>
  <c r="J111" i="1"/>
  <c r="K8" i="1"/>
  <c r="K36" i="1"/>
  <c r="K24" i="1"/>
  <c r="K162" i="1"/>
  <c r="K139" i="1"/>
  <c r="K122" i="1"/>
  <c r="K88" i="1"/>
  <c r="K68" i="1"/>
  <c r="J162" i="1"/>
  <c r="I139" i="1"/>
  <c r="J139" i="1"/>
  <c r="J122" i="1"/>
  <c r="J88" i="1"/>
  <c r="J68" i="1"/>
  <c r="I67" i="1" l="1"/>
  <c r="J138" i="1"/>
  <c r="J67" i="1"/>
  <c r="I138" i="1"/>
  <c r="K138" i="1"/>
  <c r="K67" i="1"/>
  <c r="K7" i="1"/>
  <c r="K6" i="1" l="1"/>
  <c r="I59" i="1"/>
  <c r="J59" i="1"/>
  <c r="J38" i="1"/>
  <c r="J37" i="1"/>
  <c r="I26" i="1"/>
  <c r="J26" i="1"/>
  <c r="J25" i="1"/>
  <c r="J11" i="1"/>
  <c r="I9" i="1"/>
  <c r="I8" i="1" s="1"/>
  <c r="J9" i="1"/>
  <c r="J8" i="1" l="1"/>
  <c r="J36" i="1"/>
  <c r="J24" i="1"/>
  <c r="I24" i="1"/>
  <c r="I7" i="1" l="1"/>
  <c r="I6" i="1" s="1"/>
  <c r="J7" i="1"/>
  <c r="J6" i="1" s="1"/>
</calcChain>
</file>

<file path=xl/sharedStrings.xml><?xml version="1.0" encoding="utf-8"?>
<sst xmlns="http://schemas.openxmlformats.org/spreadsheetml/2006/main" count="1017" uniqueCount="366">
  <si>
    <t>Статус</t>
  </si>
  <si>
    <t xml:space="preserve">Ответственный исполнитель (Ф.И.О., должность, организация)
</t>
  </si>
  <si>
    <t xml:space="preserve">Ожидаемый результат реализации мероприятия
</t>
  </si>
  <si>
    <t xml:space="preserve">Срок начала реализации
</t>
  </si>
  <si>
    <t xml:space="preserve">Срок окончания реализации (дата контрольного события)
</t>
  </si>
  <si>
    <t>Код бюджетной классификации</t>
  </si>
  <si>
    <t>Объемы бюджетных ассигнований (тыс. руб.), годы</t>
  </si>
  <si>
    <r>
      <rPr>
        <sz val="11"/>
        <rFont val="Times New Roman"/>
        <family val="1"/>
        <charset val="204"/>
      </rPr>
      <t>1</t>
    </r>
  </si>
  <si>
    <r>
      <rPr>
        <sz val="11"/>
        <rFont val="Times New Roman"/>
        <family val="1"/>
        <charset val="204"/>
      </rPr>
      <t>2</t>
    </r>
  </si>
  <si>
    <r>
      <rPr>
        <sz val="11"/>
        <rFont val="Times New Roman"/>
        <family val="1"/>
        <charset val="204"/>
      </rPr>
      <t>3</t>
    </r>
    <r>
      <rPr>
        <sz val="11"/>
        <color theme="1"/>
        <rFont val="Calibri"/>
        <family val="2"/>
        <charset val="204"/>
        <scheme val="minor"/>
      </rPr>
      <t/>
    </r>
  </si>
  <si>
    <r>
      <rPr>
        <sz val="11"/>
        <rFont val="Times New Roman"/>
        <family val="1"/>
        <charset val="204"/>
      </rPr>
      <t>4</t>
    </r>
    <r>
      <rPr>
        <sz val="11"/>
        <color theme="1"/>
        <rFont val="Calibri"/>
        <family val="2"/>
        <charset val="204"/>
        <scheme val="minor"/>
      </rPr>
      <t/>
    </r>
  </si>
  <si>
    <r>
      <rPr>
        <sz val="11"/>
        <rFont val="Times New Roman"/>
        <family val="1"/>
        <charset val="204"/>
      </rPr>
      <t>5</t>
    </r>
    <r>
      <rPr>
        <sz val="11"/>
        <color theme="1"/>
        <rFont val="Calibri"/>
        <family val="2"/>
        <charset val="204"/>
        <scheme val="minor"/>
      </rPr>
      <t/>
    </r>
  </si>
  <si>
    <r>
      <rPr>
        <sz val="11"/>
        <rFont val="Times New Roman"/>
        <family val="1"/>
        <charset val="204"/>
      </rPr>
      <t>6</t>
    </r>
    <r>
      <rPr>
        <sz val="11"/>
        <color theme="1"/>
        <rFont val="Calibri"/>
        <family val="2"/>
        <charset val="204"/>
        <scheme val="minor"/>
      </rPr>
      <t/>
    </r>
  </si>
  <si>
    <r>
      <rPr>
        <sz val="11"/>
        <rFont val="Times New Roman"/>
        <family val="1"/>
        <charset val="204"/>
      </rPr>
      <t>7</t>
    </r>
    <r>
      <rPr>
        <sz val="11"/>
        <color theme="1"/>
        <rFont val="Calibri"/>
        <family val="2"/>
        <charset val="204"/>
        <scheme val="minor"/>
      </rPr>
      <t/>
    </r>
  </si>
  <si>
    <r>
      <rPr>
        <sz val="11"/>
        <rFont val="Times New Roman"/>
        <family val="1"/>
        <charset val="204"/>
      </rPr>
      <t>8</t>
    </r>
    <r>
      <rPr>
        <sz val="11"/>
        <color theme="1"/>
        <rFont val="Calibri"/>
        <family val="2"/>
        <charset val="204"/>
        <scheme val="minor"/>
      </rPr>
      <t/>
    </r>
  </si>
  <si>
    <r>
      <rPr>
        <sz val="11"/>
        <rFont val="Times New Roman"/>
        <family val="1"/>
        <charset val="204"/>
      </rPr>
      <t>10</t>
    </r>
    <r>
      <rPr>
        <sz val="11"/>
        <color theme="1"/>
        <rFont val="Calibri"/>
        <family val="2"/>
        <charset val="204"/>
        <scheme val="minor"/>
      </rPr>
      <t/>
    </r>
  </si>
  <si>
    <r>
      <rPr>
        <sz val="11"/>
        <rFont val="Times New Roman"/>
        <family val="1"/>
        <charset val="204"/>
      </rPr>
      <t>11</t>
    </r>
    <r>
      <rPr>
        <sz val="11"/>
        <color theme="1"/>
        <rFont val="Calibri"/>
        <family val="2"/>
        <charset val="204"/>
        <scheme val="minor"/>
      </rPr>
      <t/>
    </r>
  </si>
  <si>
    <t>Всего по государственной программе</t>
  </si>
  <si>
    <t>X</t>
  </si>
  <si>
    <t>01.01.2011</t>
  </si>
  <si>
    <t>1</t>
  </si>
  <si>
    <t>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</si>
  <si>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 xml:space="preserve">ОМ 1.1 Нормативно-правовое и организационно-методическое обеспечение реализации мероприятий в области формирования доступной среды
</t>
  </si>
  <si>
    <t>всего</t>
  </si>
  <si>
    <t>1.2</t>
  </si>
  <si>
    <t>ОМ 1.2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</si>
  <si>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149 1006 0410250270 521</t>
  </si>
  <si>
    <t>Контрольное событие 1.2.1.1. 
В Минтруд России  представлены  предложения о распределении субсидий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на поддержку учреждений спортивной направленности по адаптивной физической культуре и спорту в субъектах Российской Федерации</t>
  </si>
  <si>
    <t>не указан</t>
  </si>
  <si>
    <t>1.4</t>
  </si>
  <si>
    <t>ОМ 1.4 Обеспечение информационной доступности для инвалидов</t>
  </si>
  <si>
    <t>071 0410 0410490019 244</t>
  </si>
  <si>
    <t>149 1006 0410490059 611</t>
  </si>
  <si>
    <t xml:space="preserve">Реализация права инвалидов по слуху на доступ к информации в формате телевизионных программ
</t>
  </si>
  <si>
    <t>Государственная финансовая поддержка выпуска книжной продукции для инвалидов по зрению, в том числе выполненных рельефно-точечным шрифтом Брайля, плоскопечатным крупно-шрифтовым способом</t>
  </si>
  <si>
    <t>Государственная финансовая поддержка выпуска периодических изданий (газет, журналов) для инвалидов по зрению, в том числе выполненных рельефно-точечным шрифтом Брайля, плоскопечатным крупно-шрифтовым способом</t>
  </si>
  <si>
    <t>Реализация права инвалидов на доступ к информации. Обеспечение бесперебойного выпуска периодических печатных изданий для инвалидов, которые широко освещают проблемы людей с ограниченными физическими возможностями, способствуют их интеграции в общество</t>
  </si>
  <si>
    <t>Оперативное предоставление актуальной информации в доступном для инвалидов формате по вопросам защиты прав инвалидов</t>
  </si>
  <si>
    <t>ОМ 1.5 Организация социологических исследований и общественно-просветительских кампаний в сфере формирования доступной среды для инвалидов и других маломобильных групп населения</t>
  </si>
  <si>
    <t>2</t>
  </si>
  <si>
    <t>Подпрограмма 2. Совершенствование системы комплексной реабилитации и абилитации инвалидов</t>
  </si>
  <si>
    <t>ОМ 2.1 Нормативно-правовое и организационно-методическое обеспечение реализации мероприятий, направленных на совершенствование комплексной реабилитации и абилитации инвалидов</t>
  </si>
  <si>
    <t>149 1006 0420190019 244</t>
  </si>
  <si>
    <t>149 1006 0420190059 611</t>
  </si>
  <si>
    <t>172 0401 042019999 244</t>
  </si>
  <si>
    <t>Выпуск универсального справочника по трудоустройству инвалидов с различными ограничениями возможностей здоровья и его ежегодная актуализация</t>
  </si>
  <si>
    <t xml:space="preserve">Создание методического и методологического федерального центра по комплексной реабилитации и абилитации инвалидов и детей-инвалидов </t>
  </si>
  <si>
    <t>Разработка (актуализация) национальных стандартов в области технических средств реабилитации и специальных средств для самообслуживания и ухода</t>
  </si>
  <si>
    <t>ОМ 2.2 Предоставление государственных гарантий инвалидам</t>
  </si>
  <si>
    <t>149 1006 0420290019 244</t>
  </si>
  <si>
    <t>149 1003 0420239570 550</t>
  </si>
  <si>
    <t>149 1003 0420251300 530</t>
  </si>
  <si>
    <t>149 1003 0420252800 530</t>
  </si>
  <si>
    <t>Объективная оценка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</si>
  <si>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Реализация права инвалидов на реабилитацию</t>
  </si>
  <si>
    <t>Реализация права инвалидов на обеспечение техническими средствами реабилитации</t>
  </si>
  <si>
    <t>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</si>
  <si>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ОМ 2.3 Повышение квалификации специалистов в сфере реабилитации и абилитации инвалидов</t>
  </si>
  <si>
    <t>ОМ 2.4 Оказание государственной поддержки общественным организациям инвалидов и иным некоммерческим организациям</t>
  </si>
  <si>
    <t>149 1006 0420462470 630</t>
  </si>
  <si>
    <t>149 1006 0420460210 630</t>
  </si>
  <si>
    <t>Обеспечение уставной деятельности общероссийских общественных организаций инвалидов</t>
  </si>
  <si>
    <t>ОМ 2.6 Содействие реализации мероприятий субъектов Российской Федерации в сфере реабилитации и абилитации инвалидов</t>
  </si>
  <si>
    <t>149 1006 0420655140 521</t>
  </si>
  <si>
    <t>3</t>
  </si>
  <si>
    <r>
      <rPr>
        <sz val="11"/>
        <rFont val="Times New Roman"/>
        <family val="1"/>
        <charset val="204"/>
      </rPr>
      <t>Подпрограмма 3. Совершенствование государственной системы медико-социальной экспертизы</t>
    </r>
  </si>
  <si>
    <t>ОМ 3.1 Совершенствование организации и проведения медико-социальной экспертизы</t>
  </si>
  <si>
    <t>149 1006 0430190019 244</t>
  </si>
  <si>
    <t>149 1006 0430190059 244</t>
  </si>
  <si>
    <t>172 0401 0430199999 244</t>
  </si>
  <si>
    <t>Объективная оценка уровня удовлетворенности граждан качеством предоставления государственной услуги по проведению медико-социальной экспертизы</t>
  </si>
  <si>
    <t>Внедрение электронной системы управления очередью в учреждениях медико-социальной экспертизы, оптимизация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</si>
  <si>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ОМ 3.2 Повышение квалификации специалистов учреждений медико-социальной экспертизы</t>
  </si>
  <si>
    <t>Профессиональная переподготовка, проведение циклов общего и тематического повышения квалификаций</t>
  </si>
  <si>
    <t>149 1002 0430490059 111</t>
  </si>
  <si>
    <t>149 1002 0430490059 119</t>
  </si>
  <si>
    <t>ОМ 3.4 Обеспечение деятельности учреждений медико-социальной экспертизы</t>
  </si>
  <si>
    <t>149 1002 0430490059 611</t>
  </si>
  <si>
    <t>149 1006 0430490059 611</t>
  </si>
  <si>
    <t>149 1002 0430490059 612</t>
  </si>
  <si>
    <t>149 1006 04304 90059 612</t>
  </si>
  <si>
    <t>149 1002 04304 90019 242</t>
  </si>
  <si>
    <t>149 1002 0430490059 242</t>
  </si>
  <si>
    <t>149 1002 0430490059 243</t>
  </si>
  <si>
    <t>149 1002 0430490059 244</t>
  </si>
  <si>
    <t>149 1006 0430490019 244</t>
  </si>
  <si>
    <t>149 1002 0430490059 321</t>
  </si>
  <si>
    <t>149 1002 0430490059 831</t>
  </si>
  <si>
    <t>149 1002 0430490059 851</t>
  </si>
  <si>
    <t>149 1002 0430490059 852</t>
  </si>
  <si>
    <t>149 1002 0430490059 853</t>
  </si>
  <si>
    <t>388 1002 0430490059 242</t>
  </si>
  <si>
    <t>388 1002 0430490059 244</t>
  </si>
  <si>
    <t>388 1002 043049059 611</t>
  </si>
  <si>
    <t>388 1002 0430490059 851</t>
  </si>
  <si>
    <t>388 1002 0430490059 852</t>
  </si>
  <si>
    <t>149 1002 0430490059 112</t>
  </si>
  <si>
    <t>149 1002 04304 93999 112</t>
  </si>
  <si>
    <t>149 1002 0430493974 112</t>
  </si>
  <si>
    <t>149 1002 0430493987 112</t>
  </si>
  <si>
    <t>388 1002 0430490059 111</t>
  </si>
  <si>
    <t>388 1002 0430490059 112</t>
  </si>
  <si>
    <t>388 1002 0430493987 112</t>
  </si>
  <si>
    <t>388 1002 0430490059 119</t>
  </si>
  <si>
    <t>Обеспечение деятельности учреждений медико-социальной экспертизы</t>
  </si>
  <si>
    <r>
      <rPr>
        <sz val="11"/>
        <rFont val="Times New Roman"/>
        <family val="1"/>
        <charset val="204"/>
      </rPr>
      <t>не указан</t>
    </r>
  </si>
  <si>
    <t>Мероприятие 2.2.3. Проведение репрезентативных социологических исследований оценки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</si>
  <si>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Разработка (актуализация) национальных стандартов в области формирования доступной среды (межгосударственные и национальные стандарты)</t>
  </si>
  <si>
    <t>149 1006 0410590019 244</t>
  </si>
  <si>
    <t>172 0401 0410199999 244</t>
  </si>
  <si>
    <t>Отработка подходов по формированию системы комплексной реабилитации и абилитации инвалидов, в том числе детей-инвалидов, на уровне субъекта Российской Федерации</t>
  </si>
  <si>
    <t>Контрольное событие 3.2.2.1. Проведены конференции по проблемам медико-социальной экспертизы и реабилитации</t>
  </si>
  <si>
    <t>Мероприятие 3.2.1. Обучение (подготовка, переподготовка, повышение квалификации) специалистов учреждений медико-социальной экспертизы</t>
  </si>
  <si>
    <t>Реализация мероприятий, позволяющих обеспечивать комплексную помощь в части получения детьми-инвалидами доступного качественного образования</t>
  </si>
  <si>
    <t>Мероприятие 2.2.1. 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t>
  </si>
  <si>
    <t>Контрольное событие 2.2.3.2. Проведена оценка эффективности работы применяемых методов по повышению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t>
  </si>
  <si>
    <t xml:space="preserve"> Повышение  эффективности государственного управления в области оказания услуг инвалидам и их социального обеспечения</t>
  </si>
  <si>
    <t xml:space="preserve">Проведение конференций по проблемам медико-социальной экспертизы
</t>
  </si>
  <si>
    <t>Мероприятие 3.4.1. Обеспечение деятельности подведомственных Минтруду России и ФМБА России федеральных учреждений медико-социальной экспертизы</t>
  </si>
  <si>
    <t>Мероприятие 3.4.2. Повышение оплаты труда медицинским работникам федеральных государственных учреждений медико-социальной экспертизы, подведомственных Минтруду России и ФМБА России</t>
  </si>
  <si>
    <t>Контрольное событие 3.4.1.1. Обеспечена деятельность подведомственных Минтруду России и ФМБА России федеральных учреждений медико-социальной экспертизы в части оплаты коммунальных услуг, содержания имущества, арендной платы и прочих расходов, необходимых для функционирования указанных учреждений</t>
  </si>
  <si>
    <t>Контрольное событие 3.4.2.1. Достигнуты соответствующие показатели соотношения средней заработной платы врачей, среднего и младшего медицинского персонала подведомственных Минтруду России и ФМБА России федеральных учреждений медико-социальной экспертизы к среднемесячной начисленной заработной плате наемных работников в организациях, у индивидуальных предпринимателей и физических лиц (среднемесячного дохода от трудовой деятельности) по субъектам Российской Федерации</t>
  </si>
  <si>
    <t>Рост заработной платы врачей и работников, предоставляющих
медицинские услуги системы медико-социальной экспертизы, среднего и младшего медицинского персонала, обеспечивающего предоставление медицинских услуг системы медико-социальной экспертизы</t>
  </si>
  <si>
    <t>№ п/п</t>
  </si>
  <si>
    <r>
      <rPr>
        <sz val="11"/>
        <rFont val="Times New Roman"/>
        <family val="1"/>
        <charset val="204"/>
      </rPr>
      <t>12</t>
    </r>
    <r>
      <rPr>
        <sz val="11"/>
        <color theme="1"/>
        <rFont val="Calibri"/>
        <family val="2"/>
        <charset val="204"/>
        <scheme val="minor"/>
      </rPr>
      <t/>
    </r>
  </si>
  <si>
    <t>149 0705 0430290059 611</t>
  </si>
  <si>
    <t>Мероприятие 1.1.3. Разработка (актуализация) национальных стандартов в области формирования доступной среды с учетом принципа «универсального дизайна»</t>
  </si>
  <si>
    <t>Мероприятие 2.1.1. Разработка учебно-методических комплектов для обучения детей-инвалидов в соответствии с федеральными государственными образовательными стандартами образования обучающихся с ограниченными возможностями здоровья</t>
  </si>
  <si>
    <t>Контрольное событие 2.1.1.1. Сформированы учебно-методические комплекты для обучения детей-инвалидов в соответствии с федеральными государственными образовательными стандартами образования обучающихся с ограниченными возможностями здоровья</t>
  </si>
  <si>
    <t>Мероприятие 2.2.4. Предоставление из федерального бюджета субсидий стационарам сложного протезирования на оплату дней пребывания инвалидов в стационарах</t>
  </si>
  <si>
    <t xml:space="preserve">Контрольное событие 2.2.4.1. Произведена оплата дней пребывания инвалидов в стационарах сложного протезирования </t>
  </si>
  <si>
    <t>Мероприятие 2.2.5. Обеспечение инвалидов техническими средствами реабилитации, включая изготовление и ремонт протезно-ортопедических изделий</t>
  </si>
  <si>
    <t>Контрольное событие 2.2.5.1. Оказана услуга по предоставлению инвалидам технических средств реабилитации, включая изготовление и ремонт протезно-ортопедических изделий</t>
  </si>
  <si>
    <t>Мероприятие 2.2.6. 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</si>
  <si>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Контрольное событие 2.2.6.1. Произведены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</si>
  <si>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Мероприятие 3.1.1. Проведение репрезентативных социологических исследований оценки уровня удовлетворенности граждан качеством предоставления государственной услуги по медико-социальной экспертизе</t>
  </si>
  <si>
    <t>Контрольное событие 3.1.1.2. Проведена оценка уровня удовлетворенности граждан качеством предоставления государственной услуги по медико-социальной экспертизе, в  том числе по субъектам Российской Федерации, входящим в состав Дальневосточного федерального округа</t>
  </si>
  <si>
    <t>Контрольное событие 3.2.1.1. Проведено обучение  специалистов учреждений медико-социальной экспертизы по дополнительным профессиональным программам</t>
  </si>
  <si>
    <t xml:space="preserve">Контрольное событие 2.2.3.1. Заключены государственные контракты на оказание услуг по подготовке и проведению репрезентативных социологических исследований  оценки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  в том числе по субъектам Российской Федерации, входящим в состав Дальневосточного федерального округа
</t>
  </si>
  <si>
    <t>Контрольное событие 3.1.3.1. Учреждения медико-социальной  экспертизы оснащены оборудованием с целью оптимизации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</si>
  <si>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Мероприятие 2.3.2. Обучение специалистов, обеспечивающих учебно-тренировочный процесс среди инвалидов и других маломобильных групп населения</t>
  </si>
  <si>
    <t xml:space="preserve">Контрольное событие 2.3.2.1. Обучены специалисты, обеспечивающие учебно-тренировочный процесс среди инвалидов и других маломобильных групп населения </t>
  </si>
  <si>
    <t xml:space="preserve">Созданы в субъектах Российской Федерации  базовые профессиональные образовательные организации, обеспечивающие поддержку региональных систем инклюзивного профессионального образования инвалидов (не менее 85 организаций)
</t>
  </si>
  <si>
    <t xml:space="preserve">Обеспечение деятельности учреждений медико-социальной экспертизы
Рост заработной платы врачей и работников,
предоставляющих медицинские услуги системы медико-социальной экспертизы, среднего и младшего медицинского персонала, обеспечивающего предоставление медицинских услуг системы медико-социальной экспертизы
</t>
  </si>
  <si>
    <t>Минтруд России</t>
  </si>
  <si>
    <t>073 0705 0410190019 244</t>
  </si>
  <si>
    <t>073 0709 0410190019 244</t>
  </si>
  <si>
    <t>073 0702 0420190019 244</t>
  </si>
  <si>
    <t>073 0709 0420190059 611</t>
  </si>
  <si>
    <t>073 0704 0420250270 521</t>
  </si>
  <si>
    <t>075 0706 0420290059 611</t>
  </si>
  <si>
    <t>073 0705 0420390019 244</t>
  </si>
  <si>
    <t>Мероприятие 1.4.1. Организация скрытого субтитрирования телевизионных программ общероссийских обязательных общедоступных каналов</t>
  </si>
  <si>
    <t>Контрольное событие 1.4.1.1. Проведены работы по субтитрированию телевизионных программ на общероссийских обязательных общедоступных каналах</t>
  </si>
  <si>
    <t>Контрольное событие 1.4.2.1. Выпущена книжная продукция для инвалидов по зрению, в том числе рельефно-точечным шрифтом Брайля, плоскопечатным крупно-шрифтовым способом</t>
  </si>
  <si>
    <t>Мероприятие 1.4.3. Субсидии редакциям печатных средств массовой информации и издающим организациям для инвалидов по зрению</t>
  </si>
  <si>
    <t>Контрольное событие 1.4.3.1. Выпущены периодические издания (газеты, журналы) для инвалидов по зрению, в том числе рельефно-точечным шрифтом Брайля, плоскопечатным крупно-шрифтовым способом</t>
  </si>
  <si>
    <t>Мероприятие 1.4.4. Субсидии редакциям печатных средств массовой информации и издающим организациям для инвалидов</t>
  </si>
  <si>
    <t>Контрольное событие 1.4.4.1. Выпущены периодические печатные издания (газеты, журналы) для инвалидов, широко освещающие проблемы людей с ограниченными физическими возможностями и способствующие их интеграции в общество</t>
  </si>
  <si>
    <t>Мероприятие 1.4.5. Сопровождение и поддержка федерального центра информационно-справочной поддержки граждан по вопросам инвалидности, в том числе женщин-инвалидов и девочек-инвалидов</t>
  </si>
  <si>
    <t>Контрольное событие 1.4.5.1. Осуществлена поддержка федерального центра информационно-справочной поддержки граждан по вопросам инвалидности, в том числе женщин-инвалидов и девочек-инвалидов</t>
  </si>
  <si>
    <t>Мероприятие 2.1.3. Разработка (актуализация) сборника по трудоустройству инвалидов, сформированного на основе успешно реализованных региональных практик и мероприятий, осуществляемых, в том числе социально ориентированными некоммерческими организациями</t>
  </si>
  <si>
    <t>Контрольное событие 2.1.3.1. Актуализирован сборник по трудоустройству инвалидов, сформированный на основе успешно реализованных региональных практик и мероприятий, осуществляемых, в том числе социально ориентированными некоммерческими организациями</t>
  </si>
  <si>
    <t>Мероприятие 2.1.4. Создание методического и методологического федерального центра по комплексной реабилитации и абилитации инвалидов и детей-инвалидов (создание центра планируется поэтапно)</t>
  </si>
  <si>
    <t>Контрольное событие 2.1.4.1.Обеспечена деятельность методического и методологического  центра по комплексной реабилитации и абилитации инвалидов и детей-инвалидов посредством  разработки, актуализации и внедрения стандартов по основным направлениям реабилитации и абилитации инвалидов и детей-инвалидов</t>
  </si>
  <si>
    <t>Мероприятие 2.6.1.  Реализация в субъектах Российской Федерации мероприятий, включенных в программы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t>
  </si>
  <si>
    <t>Мероприятие 3.1.2. Проведение независимой оценки качества условий оказания услуг федеральными учреждениями медико-социальной экспертизы</t>
  </si>
  <si>
    <t>Контрольное событие 3.1.2.2. Проведена оценка качества условий оказания услуг федеральными учреждениями медико-социальной экспертизы</t>
  </si>
  <si>
    <t>Мероприятие 3.1.3. Внедрение электронной системы управления очередью в учреждениях медико-социальной экспертизы</t>
  </si>
  <si>
    <t>Мероприятие 2.1.5. Разработка (актуализация) национальных стандартов в области технических средств реабилитации и специальных средств для самообслуживания и ухода</t>
  </si>
  <si>
    <t>172 0401 0420199999 244</t>
  </si>
  <si>
    <t>Мероприятие 3.1.5. Формирование и ведение федерального реестра инвалидов</t>
  </si>
  <si>
    <t>388 1002 0430490059 611</t>
  </si>
  <si>
    <t>Обеспечение выпуска литературы для инвалидов по зрению</t>
  </si>
  <si>
    <t>135 1202 0410460221 812</t>
  </si>
  <si>
    <t>Мероприятие 1.1.1. Проведение курсов повышения квалификации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t>
  </si>
  <si>
    <t>Повышение квалификации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t>
  </si>
  <si>
    <t>Контрольное событие 1.1.2.2. Проведен мониторинг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 включая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</si>
  <si>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Контрольное событие 1.1.2.1. Заключен государтсвенный контракт на осуществление мониторинга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t>
  </si>
  <si>
    <t>Мероприяите 1.1.2. Организационно-методическое сопровождение мероприятий по созданию в дошкольных образовательных, общебразовательных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 включая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</si>
  <si>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Комплексное сопровождение детей с ограниченными возможностями здоровья в процессе обучения</t>
  </si>
  <si>
    <t xml:space="preserve">Обучение специалистов психолого-медико-педагогических комиссий  и центров психолого-педагогической, медицинской и социальной помощи 
</t>
  </si>
  <si>
    <t xml:space="preserve">Мероприятие 1.2.1.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том числе мероприятий, по созданию в дошкольных образовательных, общеобразовательных организациях, организациях дополнительного образования детей,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t>
  </si>
  <si>
    <t>Контрольное событие 1.2.2.2. Определены субъекты Российской Федерации, софинансируемые 
из федерального бюджета в очередном финансовом году в целях реализации мероприятий по поддержке учреждений спортивной направленности по адаптивной физической культуре и спорту в субъектах Российской Федерации</t>
  </si>
  <si>
    <t>Контрольное событие 2.2.1.2. Создана сеть базовых профессиональных образовательных организаций, обеспечивающих поддержку региональных систем инклюзивного среднего профессионального образования инвалидов в субъектах Российской Федерации</t>
  </si>
  <si>
    <t>Мероприятие 2.1.2. Создание Федеральных ресурсных центров по развитию системы комплексного сопровождения детей с ограниченными возможностями здоровья и инвалидностью</t>
  </si>
  <si>
    <t>Контрольное событие 2.1.2.1. Созданы Федеральные ресурсные центры по развитию системы комплексного сопровождения детей с ограниченными возможностями здоровья и инвалидностью</t>
  </si>
  <si>
    <t>Контрольное событие 2.1.2.2. Обеспечено комплексное сопровождение детей  с ограниченными возможностями здоровья и инвалидностью</t>
  </si>
  <si>
    <t>Контрольное событие 2.1.2.3. 
Обеспечена деятельность Федеральных ресурсных центров по развитию системы комплексного сопровождения детей с ограниченными возможностями здоровья и инвалидностью</t>
  </si>
  <si>
    <t>Мероприятие 2.3.1. Обучение специалистов психолого-медико-педагогических комиссий и центров психолого-педагогической, медицинской и социальной помощи</t>
  </si>
  <si>
    <t>Контрольное событие 2.3.1.1. Заключен государственный контракт на проведение курсов повышения квалификации специалистов психолого-медико-педагогических комиссий и центров психолого-педагогической, медицинской и социальной помощи</t>
  </si>
  <si>
    <t>Контрольное событие 2.3.1.2. Повышена квалификация специалистов психолого-медико-педагогических комиссий и центров психолого-педагогической, медицинской и социальной помощи</t>
  </si>
  <si>
    <t>Мероприятие 1.4.8. Разработка и утверждение ежегодного календаря проведения всероссийских культурно-массовых мероприятий с участием инвалидов</t>
  </si>
  <si>
    <t>Контрольное событие 1.4.8.1.
Определен ежегодный календарь проведения всероссийских культурно-массовых мероприятий с участием инвалидов
(Приказ Минкультуры России)</t>
  </si>
  <si>
    <t>Утвержден ежегодный календарь проведения всероссийских культурно-массовых мероприятий с участием инвалидов</t>
  </si>
  <si>
    <t>Обеспечено сопровождение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образования детей-инвалидов,  включая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t>
  </si>
  <si>
    <t>Реализация права инвалидов по слуху на доступ к информации в формате телевизионных программ
Государственная финансовая поддержка выпуска книжной продукции для инвалидов по зрению, в том числе выполненных рельефно-точечным шрифтом Брайля, плоскопечатным крупно-шрифтовым способом
Государственная финансовая поддержка выпуска периодических изданий (газет, журналов) для инвалидов по зрению, в том числе выполненных рельефно-точечным шрифтом Брайля, плоскопечатным крупно-шрифтовым способом
Реализация права инвалидов на доступ к информации, обеспечение бесперебойного выпуска периодических печатных изданий для инвалидов, которые широко освещают проблемы людей с ограниченными физическими возможностями, способствуют их интеграции в общество
Оперативное предоставление актуальной информации в доступном для инвалидов формате по вопросам защиты прав инвалидов
Обеспечение выпуска литературы для инвалидов по зрению
Утверждение ежегодного календаря проведения всероссийских культурно-массовых мероприятий с участием инвалидов</t>
  </si>
  <si>
    <t xml:space="preserve">Мероприятие 1.4.7. Обновление специального оборудования типографии для выпуска литературы для инвалидов по зрению </t>
  </si>
  <si>
    <t>Финансовая поддержка отдельных общественных и социально ориентированных некоммерческих организаций, осуществляющих деятельность по социальной поддержке и защите граждан</t>
  </si>
  <si>
    <t xml:space="preserve">Контрольное событие 3.1.1.1. Заключены государственные контракты на оказание услуг по подготовке и проведению репрезентативных социологических исследований оценки  уровня удовлетворенности граждан качеством предоставления услуги по медико-социальной экспертизе,  в том числе по субъектам Российской Федерации, входящим в состав Дальневосточного федерального округа
</t>
  </si>
  <si>
    <t>Разработка (актуализация) национальных стандартов, направленных на совершенствование медико-социальной экспертизы</t>
  </si>
  <si>
    <t>Мероприятие 3.1.4. Разработка (актуализация) национальных стандартов, направленных на совершенствование медико-социальной экспертизы</t>
  </si>
  <si>
    <t>388 1004 0430493969 112</t>
  </si>
  <si>
    <t>149 1004 0430493969 112</t>
  </si>
  <si>
    <t xml:space="preserve">Профессиональная переподготовка специалистов, обеспечивающих учебно-тренировочный процесс (не менее 225 специалистов ежегодно)
</t>
  </si>
  <si>
    <t>Создание условий для получения детьми-инвалидами качественного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соответствии с заключенными соглашениями, а также  поддержка учреждений спортивной направленности по адаптивной физической культуре и спорту в субъектах Российской Федерации.
Повышение эффективности планирования и реализации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в субъектах Российской Федерации</t>
  </si>
  <si>
    <t>Создание условий для получения детьми-инвалидами качественного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соответствии с заключенными соглашениями, а также  поддержка учреждений спортивной направленности по адаптивной физической культуре и спорту в субъектах Российской Федерации</t>
  </si>
  <si>
    <t>Контрольное событие 2.6.1.1.  Заключены соглашения с субъектами Российской Федерации, предоставлены субсидии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t>
  </si>
  <si>
    <t>Контрольное событие 2.6.1.2.  Обеспечена поддержка программ субъектов Российской Фдереации по формиравнию системы комплексной реабилитации и абилитации инвалидов, в том числе детей-инвалидов</t>
  </si>
  <si>
    <t xml:space="preserve">Повышение эффективности планирования и реализации мероприятий по формированию системы комплексной реабилитации и абилитации инвалидов, в том числе детей-инвалидов </t>
  </si>
  <si>
    <t xml:space="preserve">Отработка подходов по формированию системы комплексной реабилитации и абилитации инвалидов, в том числе детей-инвалидов, на уровне субъекта Российской Федерации
Повышение эффективности планирования и реализации мероприятий по формированию системы комплексной реабилитации и абилитации инвалидов, в том числе детей-инвалидов </t>
  </si>
  <si>
    <t>Контрольное событие 1.1.3.1. Определены (актуализированы) национальные стандарты в области формирования доступной среды с учетом принципа «универсального дизайна»(21 стандарт)</t>
  </si>
  <si>
    <t>Контрольное событие 3.1.4.1. Определены (актуализированы) национальные стандарты, направленные на совершенствование медико-социальной экспертизы (3 стандарта)</t>
  </si>
  <si>
    <t>Контрольное событие 2.1.5.1. Определены (актуализированы) национальные стандарты в области технических средств реабилитации и специальных средств для самообслуживания и ухода (17 стандартов)</t>
  </si>
  <si>
    <t>Контрольное событие 1.4.6.1. Обеспечена эксплуатация интернет-портала государственной программы "Доступная среда" "Жить вместе" (zhit-vmeste.ru)</t>
  </si>
  <si>
    <t>2.1</t>
  </si>
  <si>
    <t>2.2</t>
  </si>
  <si>
    <t>2.3</t>
  </si>
  <si>
    <t>2.4</t>
  </si>
  <si>
    <t>3.1</t>
  </si>
  <si>
    <t>3.2</t>
  </si>
  <si>
    <t>Мероприятие 1.4.6. Выполнение работ по развитию и обеспечению эксплуатации интернет-портала государственной программы "Доступная среда" "Жить вместе" (zhit-vmeste.ru)</t>
  </si>
  <si>
    <t>149 1002 0430493999 112</t>
  </si>
  <si>
    <t>149 1002 0430490019 242</t>
  </si>
  <si>
    <t>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t>
  </si>
  <si>
    <t>Обеспечение эксплуатации интернет-портала государственной программы "Доступная среда" "Жить вместе" (zhit-vmeste.ru)</t>
  </si>
  <si>
    <t xml:space="preserve">Контрольное событие 2.2.1.1. Определены  субъекты Российской Федерации, софинансируемые из федерального бюджета в очередном финансовом году, в целях формирования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t>
  </si>
  <si>
    <t xml:space="preserve">Детальный план-график
реализации государственной программы Российской Федерации "Доступная среда", утвержденной постановлением Правительства Российской Федерации 
от 29 марта 2019 г. № 363, на  2020 год и на плановый период 2021 и 2022 годов
</t>
  </si>
  <si>
    <t>очередной год
(2020 год)</t>
  </si>
  <si>
    <t xml:space="preserve"> первый год планового периода
(2021 год)</t>
  </si>
  <si>
    <t>второй год планового периода
(2022 год)</t>
  </si>
  <si>
    <t>Мероприятие 1.1.4. Создание и обеспечение деятельности федерального ресурсного (информационно-методического) центра по формированию доступной среды</t>
  </si>
  <si>
    <t>31.12.2020 31.12.2021 31.12.2022</t>
  </si>
  <si>
    <t xml:space="preserve">Повышение эффективности и результативности работ по формированию и развитию доступной среды для инвалидов и других маломобильных групп населения путем оказания системной и комплексной информационно-методической поддержки </t>
  </si>
  <si>
    <t>Контрольное событие 1.1.4.1. Создан федеральный ресурсный (информационно-методический) центр по формированию доступной среды</t>
  </si>
  <si>
    <t>31.12.2020
31.12.2021
31.12.2022</t>
  </si>
  <si>
    <t>30.09.2020
30.09.2021
30.09.2022</t>
  </si>
  <si>
    <t>25.01.2020
25.01.2021
25.01.2022</t>
  </si>
  <si>
    <t>149 1006 0410190059 611</t>
  </si>
  <si>
    <t>10.08.2020 10.08.2021  10.08.2022</t>
  </si>
  <si>
    <t>31.12.2020
31.12.2021 31.12.2022</t>
  </si>
  <si>
    <t xml:space="preserve">01.07.2020
</t>
  </si>
  <si>
    <t>30.06.2020
30.06.2021 30.06.2022</t>
  </si>
  <si>
    <t xml:space="preserve"> 30.11.2020 30.11.2021
30.11.2022</t>
  </si>
  <si>
    <t>31.12.2020 31.12.2021
31.12.2022</t>
  </si>
  <si>
    <t>01.07.2020 01.07.2021
01.07.2022</t>
  </si>
  <si>
    <t>30.06.2020 30.06.2021 30.06.2022</t>
  </si>
  <si>
    <t>31.12.2020
31.12.2021 
31.12.2022</t>
  </si>
  <si>
    <t>30.09.2020 30.09.2021
30.09.2022</t>
  </si>
  <si>
    <t>30.11.2020 30.11.2021 30.11.2022</t>
  </si>
  <si>
    <t>31.05.2020 31.05.2021 31.05.2022</t>
  </si>
  <si>
    <t xml:space="preserve">Представлена оценка инвалидами отношения граждан Российской Федерации к проблемам инвалидов, оценка инвалидами состояния доступности приоритетных объектов и услуг в приоритетных сферах жизнедеятельности, оценка признания гражданами Российской Федерации навыков, достоинств и способностей инвалидов
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
</t>
  </si>
  <si>
    <t>Мероприятие 1.5.1. Подготовка и проведение репрезентативных социологических исследований оценки инвалидами отношения граждан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оценки признания гражданами Российской Федерации навыков, достоинств и способностей инвалидов</t>
  </si>
  <si>
    <t>Представлена оценка инвалидами отношения граждан Российской Федерации к проблемам инвалидов, оценка инвалидами состояния доступности приоритетных объектов и услуг в приоритетных сферах жизнедеятельности, оценка признания гражданами Российской Федерации навыков, достоинств и способностей инвалидов</t>
  </si>
  <si>
    <t xml:space="preserve">Контрольное событие 1.5.1.1. Заключен государственный контракт на оказание услуг по подготовке и проведению репрезентативных социологических исследований оценки инвалидами отношения населения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оценки признания гражданами Российской Федерации навыков, достоинств и способностей инвалидов, в том числе по субъектам Российской Федерации, входящим в состав Дальневосточного федерального округа
</t>
  </si>
  <si>
    <t xml:space="preserve">Мероприятие 1.5.2. Организация и проведение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</si>
  <si>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t>
  </si>
  <si>
    <t xml:space="preserve">Контрольное событие 1.5.2.1. Заключены государственные контракты  на оказание услуг по разработке программы обучения и организации проведения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</si>
  <si>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30.06.2020 30.06.2021
30.06.2022</t>
  </si>
  <si>
    <t xml:space="preserve">Контрольное событие 1.5.2.2. Определена программа обучения и проведены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в субъектах Российской Федерации </t>
  </si>
  <si>
    <t>30.10.2020
30.10.2021
30.10.2022</t>
  </si>
  <si>
    <t xml:space="preserve">30.06.2020
30.06.2021
30.06.2022
</t>
  </si>
  <si>
    <t>149 1002 0430493974 321</t>
  </si>
  <si>
    <t xml:space="preserve">Мероприятие 3.2.2. Проведение конференций по проблемам медико-социальной экспертизы </t>
  </si>
  <si>
    <t>149 1006 0430290059 612</t>
  </si>
  <si>
    <t>135 1202 0410464990 812</t>
  </si>
  <si>
    <t>135 1202 0410465020 812</t>
  </si>
  <si>
    <t>135 1202 0410465010 812</t>
  </si>
  <si>
    <t>Мероприятие 2.4.1. Предоставление из федерального бюджета субсидий на государственную поддержку общероссийских общественных организаций инвалидов</t>
  </si>
  <si>
    <t>Контрольное событие 2.4.1.1. Заключены соглашения о предоставлении субсидий из федерального бюджета на государственную поддержку общероссийских общественных организаций инвалидов</t>
  </si>
  <si>
    <t>Контрольное событие 2.4.1.2. Оказана финансовая поддержка  общероссийским общественным организациям инвалидов на реализацию мероприятий, направленных на решение социальных проблем инвалидов в целях реабилитации и социальной интеграции инвалидов, а также на укрепление материально-технической базы этих организаций</t>
  </si>
  <si>
    <t>Мероприятие 2.4.2. Оказание государственной поддержки отдельным общественным и иным некоммерческим организациям в части поддержки реабилитационных центров для инвалидов, а также школ подготовки собак-проводников</t>
  </si>
  <si>
    <t>Контрольное событие 2.4.2.1. Оказана государственная поддержка отдельным общественным и иным некоммерческим организациям в части поддержки реабилитационных центров для инвалидов, а также школ подготовки собак-проводников</t>
  </si>
  <si>
    <t>149 1002 0420265030 811</t>
  </si>
  <si>
    <t>Контрольное событие 3.4.1.2.
Утверждена типовая структура и штатноге расписание федеральных государственных учреждений медико-социальной экспертизы (утвержден приказ Минтруда России)</t>
  </si>
  <si>
    <t xml:space="preserve">Повышение квалификации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
Создание в дошкольных образовательных, общеобразовательных организациях и организациях дополнительного образования детей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образовательных организаций специальным, в том числе учебным, реабилитационным, компьютерным оборудованием и автотранспортом
Разработка (актуализация) национальных стандартов в области формирования доступной среды (межгосударственные и национальные стандарты)
Повышение эффективности и результативности работ по формированию и развитию доступной среды для инвалидов и других маломобильных групп населения путем оказания системной и комплексной информационно-методической поддержки </t>
  </si>
  <si>
    <t>149 1006 0420390059 612</t>
  </si>
  <si>
    <t>Мероприятие 2.3.3. Проведение конференций и семинаров по проблемам развития системы комплексной реабилитации и абилитации инвалидов</t>
  </si>
  <si>
    <t>Контрольное событие 2.3.3.1. Проведены конференции и семинары по проблемам развития системы комплексной реабилитации и абилитации инвалидов</t>
  </si>
  <si>
    <t>Проведены конференции и семинары по проблемам развития системы комплексной реабилитации и абилитации инвалидов</t>
  </si>
  <si>
    <t>Обучение специалистов психолого-медико-педагогических комиссий  и центров психолого-педагогической, медицинской и социальной помощи 
Профессиональная переподготовка специалистов, обеспечивающих учебно-тренировочный процесс (не менее 225 специалистов ежегодно)
Проведены конференции и семинары по проблемам развития системы комплексной реабилитации и абилитации инвалидов</t>
  </si>
  <si>
    <t xml:space="preserve"> 31.12.2022</t>
  </si>
  <si>
    <t xml:space="preserve">Контрольное событие 2.1.4.3. Актуализированы положения федерального законодательства по вопросам реабилитации и абилитации инвалидов </t>
  </si>
  <si>
    <t>31.08.2020
31.08.2021
31.08.2022</t>
  </si>
  <si>
    <t>1.1</t>
  </si>
  <si>
    <t>Контрольное событие 1.1.1.1. Заключен государственный контракт на проведение курсов повышения квалификации руководящих, педагогических работников и учебно-вспомогательного персонала образовательных организаций по вопросам организации дошкольного, общего и дополнительного образования детей-инвалидов, инвалидов</t>
  </si>
  <si>
    <t>Контрольное событие 1.1.1.2. Повышена квалификация руководящих, педагогических работников и учебно-вспомогательного персонала по вопросам организации дошкольного, общего и дополнительного образования детей-инвалидов, инвалидов</t>
  </si>
  <si>
    <t>Контрольное событие 1.1.4.2. Обеспечена деятельность федерального ресурсного (информационно-методического) центра по формированию доступной среды</t>
  </si>
  <si>
    <t>Повышение эффективности планирования и реализации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в субъектах Российской Федерации</t>
  </si>
  <si>
    <t>Мероприятие 1.4.2. 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</si>
  <si>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Контрольное событие 1.4.7.1. Обновлено специальное оборудование типографии  открытого акционерного общества "Московская специализированная типография № 27" для выпуска литературы для инвалидов по зрению</t>
  </si>
  <si>
    <t>Созданы ресурсные учебно-методические центры по обучению инвалидов и лиц с ограниченными возможностями здоровья на базе образовательных организаций высшего образования (не менее 21 центра)</t>
  </si>
  <si>
    <t>Мероприятие 2.2.2. Создание ресурсных учебно-методических центров по обучению инвалидов и лиц с ограниченными возможностями здоровья на базе образовательных организаций высшего образования (не менее 21 центра)</t>
  </si>
  <si>
    <t>Контрольное событие 2.2.2.1. Создана сеть ресурсных учебно-методических центров по обучению инвалидов и лиц с ограниченными возможностями здоровья на базе образовательных организаций высшего образования</t>
  </si>
  <si>
    <t xml:space="preserve">Обеспечение уставной деятельности общероссийских общественных организаций инвалидов
Финансовая поддержка отдельных общественных и социально ориентированных некоммерческих организаций, осуществляющих деятельность по социальной поддержке и защите граждан
</t>
  </si>
  <si>
    <t xml:space="preserve">Мероприятие 2.6.2 Определение программ субъектов Российской Федерации, разработанных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 с целью получения субсидии из федерального бюджета бюджетам субъектов Российской Федерации 
на реализацию мероприятий </t>
  </si>
  <si>
    <t>Контрольное событие 2.6.2.1. Определены  программы субъектов Российской Федерации, софинансируемые из федерального бюджета в очередном финансовом году</t>
  </si>
  <si>
    <t>3.3</t>
  </si>
  <si>
    <t>Реализация мероприятий, позволяющих обеспечивать комплексную помощь в части получения детьми-инвалидами доступного 
качественного образования
Комплексное сопровождение детей с ограниченными возможностями здоровья в процессе обучения
Выпуск универсального справочника по трудоустройству инвалидов с различными ограничениями возможностей здоровья и его ежегодная актуализация
Создание методического и методологического федерального центра по комплексной реабилитации и абилитации инвалидов и детей-инвалидов
Разработка (актуализация) национальных стандартов в области технических средств реабилитации и специальных средств для самообслуживания и ухода</t>
  </si>
  <si>
    <t xml:space="preserve">30.06.2020
</t>
  </si>
  <si>
    <t>01.01.2020
01.01.2021
01.01.2022</t>
  </si>
  <si>
    <t xml:space="preserve">31.08.2020
</t>
  </si>
  <si>
    <t>Контрольное событие 1.2.2.3. Заключены предварительные (парафированные) соглашения с субъектами Российской Федерации о предоставлении субсидии из федерального бюджета бюджетам субъектов Российской Федерации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</si>
  <si>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Контрольное событие 2.1.4.2. Определены (актуализированы) примерные стандарты по организации основных направлений реабилитации и абилитации инвалидов, в том числе детей-инвалидов (1 стандарт)</t>
  </si>
  <si>
    <t>31.03.2020
30.06.2020
30.09.2020
31.12.2020
31.03.2021
30.06.2021
30.09.2021
31.12.2021
31.03.2022
30.06.2022
30.09.2022
31.12.2022</t>
  </si>
  <si>
    <t>Контрольное событие 1.2.1.2. Заключены соглашения с субъектами Российской Федерации, предоставлены субсидии из федерального бюджета бюджетам субъектов Российской Федерации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</si>
  <si>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 xml:space="preserve">Контрольное событие 1.2.1.3. 
Созданы условия для получения детьми-инвалидами качественного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соответствии с заключенными соглашениями </t>
  </si>
  <si>
    <t>Контрольное событие 1.2.1.4. 
Обеспечена поддержка учреждений спортивной направленности по адаптивной физической культуре и спорту в субъектах Российской Федерации</t>
  </si>
  <si>
    <t xml:space="preserve">Синюгина Т. Ю. (Минпросвещения России), заместитель Министра
</t>
  </si>
  <si>
    <t xml:space="preserve">Абрамов А.В. (Росстандарт), Руководитель       </t>
  </si>
  <si>
    <t xml:space="preserve">Гусенкова А.В. (Минтруд России), Директор Департамента по делам инвалидов                </t>
  </si>
  <si>
    <t xml:space="preserve">Синюгина Т. Ю. (Минпросвещения России), заместитель Министра
Томилова М.В. (Минспорт  России), заместитель Министра   </t>
  </si>
  <si>
    <t xml:space="preserve">Гусенкова А.В. (Минтруд России), Директор Департамента по делам инвалидов 
Синюгина Т. Ю. (Минпросвещения России), заместитель Министра
Томилова М.В. (Минспорт  России), заместитель Министра                
</t>
  </si>
  <si>
    <t xml:space="preserve">Гусенкова А.В. (Минтруд России), Директор Департамента по делам инвалидов                 
Синюгина Т. Ю. (Минпросвещения России), заместитель Министра
Томилова М.В. (Минспорт  России), заместитель Министра  
</t>
  </si>
  <si>
    <t>Синюгина Т. Ю. (Минпросвещения России), заместитель Министра</t>
  </si>
  <si>
    <t>Томилова М.В. (Минспорт  России), заместитель Министра</t>
  </si>
  <si>
    <t xml:space="preserve">Синюгина Т. Ю. (Минпросвещения России), заместитель Министра
Томилова М.В. (Минспорт  России), заместитель Министра  </t>
  </si>
  <si>
    <t xml:space="preserve">Томилова М.В. (Минспорт  России), заместитель Министра  </t>
  </si>
  <si>
    <t xml:space="preserve">Гусенкова А.В. (Минтруд России), Директор Департамента по делам инвалидов                 </t>
  </si>
  <si>
    <t xml:space="preserve">Гусенкова А.В. (Минтруд России), Директор Департамента по делам инвалидов                 
Волин А.К. (Минкомсвязь России), заместитель Министра         
Пуля Ю.С. (Роспечать), Начальник Управления периодической печати, книгоиздания и полиграфии             
Овсеенко Н.П. (Минкультуры России), заместитель Министра </t>
  </si>
  <si>
    <t xml:space="preserve">Волин А.К. (Минкомсвязь России), заместитель Министра              </t>
  </si>
  <si>
    <t xml:space="preserve">Пуля Ю.С. (Роспечать), Начальник Управления периодической печати, книгоиздания и полиграфии             </t>
  </si>
  <si>
    <t xml:space="preserve">Овсиенко Н.П. (Минкультуры России), заместитель Министра </t>
  </si>
  <si>
    <t xml:space="preserve">Гусенкова А.В. (Минтруд России ), Директор Департамента по делам инвалидов                </t>
  </si>
  <si>
    <t xml:space="preserve">Гусенкова А.В. (Минтруд России ), Директор Департамента по делам инвалидов </t>
  </si>
  <si>
    <t xml:space="preserve">Синюгина Т. Ю. (Минпросвещения России), заместитель Министра
 </t>
  </si>
  <si>
    <t xml:space="preserve">Абрамов А.В. (Росстандарт), Руководитель    </t>
  </si>
  <si>
    <t xml:space="preserve">Гусенкова А.В. (Минтруд России), Директор Директора Департамента по делам инвалидов                
Черноскутова И.А. (Минпросвещения России), Директор Департамента государственной политики в сфере профессионального образования и опережающей подготовки кадров 
Чернышева О.Е. (Минобрнауки России), Врио Директора Департамента государственной политики в сфере высшего образования и молодежной политики
 </t>
  </si>
  <si>
    <t xml:space="preserve">Черноскутова И.А. (Минпросвещения России), Директор Департамента государственной политики в сфере профессионального образования и опережающей подготовки кадров </t>
  </si>
  <si>
    <t xml:space="preserve">Чернышева О.Е. (Минобрнауки России), Врио Директора Департамента государственной политики в сфере высшего образования и молодежной политики
 </t>
  </si>
  <si>
    <t xml:space="preserve">Гусенкова А.В. (Минтруд России), Директор Директора Департамента по делам инвалидов                </t>
  </si>
  <si>
    <t xml:space="preserve">Антонова М.К. (Минтруд России), Директор Департамента демографической политики и социальной защиты населения                
</t>
  </si>
  <si>
    <t xml:space="preserve">Гусенкова А.В. (Минтруд России), Директор Департамента по делам инвалидов     </t>
  </si>
  <si>
    <t xml:space="preserve">Гусенкова А.В. (Минтруд России), Директор Департамента по делам инвалидов                
Абрамов А.В. (Росстандарт), Руководитель       
Дроздов А.В. (ПФР), Председатель Правления </t>
  </si>
  <si>
    <t xml:space="preserve">Гусенкова А.В. (Минтруд России), Директор Департамента по делам инвалидов </t>
  </si>
  <si>
    <t xml:space="preserve">Абрамов А.В. (Росстандарт), Руководитель     </t>
  </si>
  <si>
    <t xml:space="preserve">Дроздов А.В. (ПФР), Председатель Правления  
Гусенкова А.В. (Минтруд России), Директор Департамента по делам инвалидов                </t>
  </si>
  <si>
    <t xml:space="preserve">Дроздов А.В. (ПФР), Председатель Правления </t>
  </si>
  <si>
    <t xml:space="preserve">Гусенкова А.В. (Минтруд России), Директор Департамента по делам инвалидов  
</t>
  </si>
  <si>
    <t xml:space="preserve">Привезенцева С.В. (Минтруд России), Директор Департамента организации бюджетных процедур планирования и финансового обеспечения              
Уйба В.В. (ФМБА России), Руководитель
</t>
  </si>
  <si>
    <t xml:space="preserve">Привезенцева С.В. (Минтруд России), Директор Департамента организации бюджетных процедур планирования и финансового обеспечения             
Уйба В.В. (ФМБА России), Руководитель 
Гусенкова  А.В. (Минтруд России), Директор Департамента по делам инвалидов                </t>
  </si>
  <si>
    <t xml:space="preserve">Привезенцева С.В. (Минтруд России), Директор Департамента организации бюджетных процедур планирования и финансового обеспечения              
Уйба В.В. (ФМБА России), Руководитель 
</t>
  </si>
  <si>
    <t xml:space="preserve">Гусенкова  А.В. (Минтруд России), Директор Департамента по делам инвалидов                </t>
  </si>
  <si>
    <t>Привезенцева С.В. (Минтруд России), Директор Департамента организации бюджетных процедур планирования и финансового обеспечения 
Уйба В.В. (ФМБА России), Руководитель</t>
  </si>
  <si>
    <t>Мероприятие 1.2.2. Определение субъектов Российской Федерации с целью получения субсидии из федерального бюджета бюджетам субъектов Российской Федерации на реализацию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 в субъектах Российской Федерации.</t>
  </si>
  <si>
    <t xml:space="preserve">Контрольное событие 1.2.2.1. Определены субъекты Российской Федерации, софинансируемые 
из федерального бюджета в очередном финансовом году в целях реализации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t>
  </si>
  <si>
    <t xml:space="preserve">Гусенкова А.В. (Минтруд России ), Директор Департамента по делам инвалидов 
Синюгина Т. Ю. (Минпросвещения России), заместитель Министра
Абрамов А.В. (Росстандарт), Руководитель                   
Чернышева О.Е. (Минобрнауки России), Врио Директора Департамента государственной политики в сфере высшего образования и молодежной политики
   </t>
  </si>
  <si>
    <t>Контрольное событие 2.6.2.2.
Заключены предварительные (парафированные) соглашения с субъектами Российской Федерации о предоставлении субсидии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t>
  </si>
  <si>
    <t xml:space="preserve">Синюгина Т. Ю. (Минпросвещения России), заместитель Министра
Абрамов А.В. (Росстандарт),  Руководитель
Гусенкова А.В. (Минтруд России), Директор Департамента по делам инвалидов                </t>
  </si>
  <si>
    <t xml:space="preserve">Объективная оценка уровня удовлетворенности граждан качеством предоставления государственной услуги по проведению медико-социальной экспертизы
Внедрение электронной системы управления очередью в учреждениях медико-социальной экспертизы, оптимизация управления потоком посетителей, повышение качества предоставления государственной услуги по проведению медико-социальной экспертизы, обеспечение информирования граждан по вопросам проведения медико-социальной экспертизы
Разработка (актуализация) национальных стандартов, направленных на совершенствование медико-социальной экспертизы
Повышение  эффективности государственного управления в области оказания услуг инвалидам и их социального обеспечения
</t>
  </si>
  <si>
    <t xml:space="preserve">Профессиональная переподготовка, проведение циклов общего и тематического повышения квалификаций
Повышение квалификации специалистов учреждений медико-социальной экспертизы                                                                                
</t>
  </si>
  <si>
    <t xml:space="preserve">*ОМ 1.3. Реализация мероприятий, направленных на расширение использования русского жестового языка; ОМ 2.5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 ОМ 3.3 Организация и проведение пилотных проектов в субъектах Российской Федерации; ОМ 3.5 Укрепление материально-технической базы учреждений медико-социальной экспертизы, исключены в виду окончания срока реализации
**Реализация мероприятия предусматривает проведение оценки эффективности работы применяемых методов по повышению уровня толерантности граждан Российской Федерации к инвалидам,  оценки инвалидами состояния доступности приоритетных объектов и услуг в приоритетных сферах жизнедеятельности, а также оценки признания гражданами навыков, достоинств и способностей инвалидов, в том числе по субъектам Российской Федерации, входящим в состав Дальневосточного федерального округа
***Полномасштабное использование Федеральной государственной информационной системы "Федеральный реестр инвалидов"  предполагает использование реестра при предоставлении инвалидам государственных услуг
 </t>
  </si>
  <si>
    <t>Наименование подпрограммы, ВЦП, основного мероприятия, мероприятия ФЦП, контрольного события программы*</t>
  </si>
  <si>
    <t>Контрольное событие 1.5.1.2. Проведена и представлена оценка эффективности работы применяемых методов по повышению уровня толерантности граждан Российской Федерации к инвалидам, оценка признания гражданами Российской Федерации навыков, достоинств и способностей инвалидов, а также оценка инвалидами состояния доступности приоритетных объектов и услуг в приоритетных сферах жизнедеятельности, в которых, по мнению инвалидов, присутствуют проблемы, связанные с доступностью объектов и услуг**</t>
  </si>
  <si>
    <t xml:space="preserve">Контрольное событие 3.1.5.1. 
Введена в полномасштабное использование федеральная государственная информационная система "Федеральный реестр инвалидов" ***
</t>
  </si>
  <si>
    <t>1, 7</t>
  </si>
  <si>
    <t>1.5</t>
  </si>
  <si>
    <t>2.6</t>
  </si>
  <si>
    <t xml:space="preserve">Синюгина Т. Ю. (Минпросвещения России), заместитель Министра
Гусенкова А.В. (Минтруд России), Директор Департамента по делам инвалидов                
Томилова М.В. (Минспорт  России), заместитель Министра  </t>
  </si>
  <si>
    <t>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
Создание ресурсных учебно-методических центров по обучению инвалидов и лиц с ограниченными возможностями здоровья на базе образовательных организаций высшего образования (не менее 21 центра)
Объективная оценка уровня удовлетворенности граждан качеством предоставления государственной услуги по  обеспечению инвалидов техническими средствами реабилитации, от общего числа граждан, получивших технические средства реабилитации
Реализация права инвалидов на реабилитацию
Реализация права инвалидов на обеспечение техническими средствами 
реабилитации
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</si>
  <si>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 xml:space="preserve">Контрольное событие 3.1.2.1. Организован сбор и обобщение информации о качестве условий оказания услуг федеральными учреждениями медико-социальной экспертизы
</t>
  </si>
  <si>
    <t>30.06.2020
30.06.2021
30.06.2022</t>
  </si>
  <si>
    <t>УТВЕРЖДЕН 
приказом Министерства
труда и социальной защиты
Российской Федерации 
от ___ ____________ 2020 г. № ______</t>
  </si>
  <si>
    <t>777 0705 0420390019 244</t>
  </si>
  <si>
    <t xml:space="preserve">01.07.2020
01.07.2021
01.07.2022
</t>
  </si>
  <si>
    <t xml:space="preserve">01.07.2022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</si>
</sst>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6">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sz val="14"/>
      <name val="Times New Roman"/>
      <family val="1"/>
      <charset val="204"/>
    </font>
    <font>
      <sz val="11"/>
      <name val="Times New Roman"/>
      <family val="1"/>
      <charset val="204"/>
    </font>
    <font>
      <b/>
      <sz val="11"/>
      <name val="Times New Roman"/>
      <family val="1"/>
      <charset val="204"/>
    </font>
    <font>
      <b/>
      <sz val="14"/>
      <name val="Times New Roman"/>
      <family val="1"/>
      <charset val="204"/>
    </font>
    <font>
      <i/>
      <sz val="11"/>
      <name val="Times New Roman"/>
      <family val="1"/>
      <charset val="204"/>
    </font>
    <font>
      <sz val="11"/>
      <color theme="1"/>
      <name val="Calibri"/>
      <family val="2"/>
      <scheme val="minor"/>
    </font>
    <font>
      <sz val="10"/>
      <name val="Arial Cyr"/>
      <charset val="204"/>
    </font>
    <font>
      <sz val="11"/>
      <name val="Calibri"/>
      <family val="2"/>
      <charset val="204"/>
    </font>
    <font>
      <sz val="11"/>
      <name val="Calibri"/>
      <family val="2"/>
      <charset val="204"/>
    </font>
    <font>
      <sz val="11"/>
      <color theme="1"/>
      <name val="Times Roman"/>
      <family val="1"/>
    </font>
    <font>
      <b/>
      <sz val="14"/>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xf numFmtId="0" fontId="3" fillId="0" borderId="0"/>
    <xf numFmtId="0" fontId="3" fillId="0" borderId="0"/>
    <xf numFmtId="0" fontId="2" fillId="0" borderId="0"/>
    <xf numFmtId="0" fontId="3" fillId="0" borderId="0"/>
    <xf numFmtId="0" fontId="9" fillId="0" borderId="0"/>
    <xf numFmtId="164" fontId="10" fillId="0" borderId="0" applyFont="0" applyFill="0" applyBorder="0" applyAlignment="0" applyProtection="0"/>
    <xf numFmtId="0" fontId="10" fillId="0" borderId="0"/>
    <xf numFmtId="0" fontId="9" fillId="0" borderId="0"/>
    <xf numFmtId="0" fontId="2" fillId="0" borderId="0"/>
    <xf numFmtId="0" fontId="1" fillId="0" borderId="0"/>
    <xf numFmtId="0" fontId="1" fillId="0" borderId="0"/>
    <xf numFmtId="0" fontId="11" fillId="0" borderId="0"/>
    <xf numFmtId="0" fontId="12" fillId="0" borderId="0"/>
  </cellStyleXfs>
  <cellXfs count="73">
    <xf numFmtId="0" fontId="0" fillId="0" borderId="0" xfId="0"/>
    <xf numFmtId="4" fontId="5" fillId="2" borderId="1" xfId="4" applyNumberFormat="1" applyFont="1" applyFill="1" applyBorder="1" applyAlignment="1">
      <alignment horizontal="center" vertical="center" wrapText="1"/>
    </xf>
    <xf numFmtId="0" fontId="5" fillId="2" borderId="1" xfId="4" applyNumberFormat="1" applyFont="1" applyFill="1" applyBorder="1" applyAlignment="1">
      <alignment horizontal="center" vertical="center" wrapText="1"/>
    </xf>
    <xf numFmtId="49" fontId="5" fillId="2" borderId="1" xfId="4" applyNumberFormat="1" applyFont="1" applyFill="1" applyBorder="1" applyAlignment="1">
      <alignment horizontal="center" vertical="center" wrapText="1"/>
    </xf>
    <xf numFmtId="49" fontId="5" fillId="2" borderId="1" xfId="4" applyNumberFormat="1" applyFont="1" applyFill="1" applyBorder="1" applyAlignment="1">
      <alignment horizontal="left" vertical="top" wrapText="1"/>
    </xf>
    <xf numFmtId="0" fontId="8" fillId="2" borderId="1" xfId="4" applyNumberFormat="1" applyFont="1" applyFill="1" applyBorder="1" applyAlignment="1">
      <alignment horizontal="left" vertical="top" wrapText="1"/>
    </xf>
    <xf numFmtId="0" fontId="0" fillId="2" borderId="0" xfId="0" applyFill="1"/>
    <xf numFmtId="14" fontId="5" fillId="2" borderId="1" xfId="13" applyNumberFormat="1" applyFont="1" applyFill="1" applyBorder="1" applyAlignment="1">
      <alignment horizontal="center" vertical="top" wrapText="1"/>
    </xf>
    <xf numFmtId="0" fontId="5" fillId="2" borderId="1" xfId="13" applyNumberFormat="1" applyFont="1" applyFill="1" applyBorder="1" applyAlignment="1">
      <alignment horizontal="left" vertical="top" wrapText="1"/>
    </xf>
    <xf numFmtId="0" fontId="5" fillId="2" borderId="1" xfId="13" applyNumberFormat="1" applyFont="1" applyFill="1" applyBorder="1" applyAlignment="1">
      <alignment horizontal="center" vertical="top" wrapText="1"/>
    </xf>
    <xf numFmtId="0" fontId="4" fillId="2" borderId="0" xfId="0" applyFont="1" applyFill="1" applyBorder="1" applyAlignment="1">
      <alignment vertical="top" wrapText="1"/>
    </xf>
    <xf numFmtId="0" fontId="0" fillId="2" borderId="0" xfId="0" applyFill="1" applyAlignment="1">
      <alignment horizontal="center"/>
    </xf>
    <xf numFmtId="4" fontId="0" fillId="2" borderId="0" xfId="0" applyNumberFormat="1" applyFill="1"/>
    <xf numFmtId="49" fontId="5" fillId="2" borderId="1" xfId="13" applyNumberFormat="1" applyFont="1" applyFill="1" applyBorder="1" applyAlignment="1">
      <alignment horizontal="center" vertical="top" wrapText="1"/>
    </xf>
    <xf numFmtId="2" fontId="5" fillId="2" borderId="1" xfId="4" applyNumberFormat="1" applyFont="1" applyFill="1" applyBorder="1" applyAlignment="1">
      <alignment horizontal="center" vertical="top" wrapText="1"/>
    </xf>
    <xf numFmtId="2" fontId="0" fillId="2" borderId="0" xfId="0" applyNumberFormat="1" applyFill="1"/>
    <xf numFmtId="0" fontId="5" fillId="2" borderId="1" xfId="4" applyNumberFormat="1" applyFont="1" applyFill="1" applyBorder="1" applyAlignment="1">
      <alignment vertical="top" wrapText="1"/>
    </xf>
    <xf numFmtId="0" fontId="5" fillId="2" borderId="1" xfId="4" applyNumberFormat="1" applyFont="1" applyFill="1" applyBorder="1" applyAlignment="1">
      <alignment horizontal="center" vertical="top" wrapText="1"/>
    </xf>
    <xf numFmtId="49" fontId="5" fillId="2" borderId="1" xfId="4" applyNumberFormat="1" applyFont="1" applyFill="1" applyBorder="1" applyAlignment="1">
      <alignment horizontal="center" vertical="top" wrapText="1"/>
    </xf>
    <xf numFmtId="14" fontId="5" fillId="2" borderId="1" xfId="4" applyNumberFormat="1" applyFont="1" applyFill="1" applyBorder="1" applyAlignment="1">
      <alignment horizontal="center" vertical="top" wrapText="1"/>
    </xf>
    <xf numFmtId="0" fontId="5" fillId="2" borderId="3" xfId="4" applyNumberFormat="1" applyFont="1" applyFill="1" applyBorder="1" applyAlignment="1">
      <alignment horizontal="left" vertical="top" wrapText="1"/>
    </xf>
    <xf numFmtId="0" fontId="5" fillId="2" borderId="1" xfId="4" applyNumberFormat="1" applyFont="1" applyFill="1" applyBorder="1" applyAlignment="1">
      <alignment horizontal="left" vertical="top" wrapText="1"/>
    </xf>
    <xf numFmtId="14" fontId="5" fillId="2" borderId="3" xfId="4" applyNumberFormat="1" applyFont="1" applyFill="1" applyBorder="1" applyAlignment="1">
      <alignment horizontal="center" vertical="top" wrapText="1"/>
    </xf>
    <xf numFmtId="0" fontId="5" fillId="2" borderId="3" xfId="4" applyNumberFormat="1" applyFont="1" applyFill="1" applyBorder="1" applyAlignment="1">
      <alignment horizontal="center" vertical="top" wrapText="1"/>
    </xf>
    <xf numFmtId="0" fontId="5" fillId="2" borderId="1" xfId="1"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0" fontId="6" fillId="2" borderId="1" xfId="4" applyNumberFormat="1" applyFont="1" applyFill="1" applyBorder="1" applyAlignment="1">
      <alignment horizontal="center" vertical="top" wrapText="1"/>
    </xf>
    <xf numFmtId="4" fontId="6" fillId="2" borderId="1" xfId="4" applyNumberFormat="1" applyFont="1" applyFill="1" applyBorder="1" applyAlignment="1">
      <alignment horizontal="center" vertical="center" wrapText="1"/>
    </xf>
    <xf numFmtId="0" fontId="8" fillId="2" borderId="3" xfId="4" applyNumberFormat="1" applyFont="1" applyFill="1" applyBorder="1" applyAlignment="1">
      <alignment horizontal="left" vertical="top" wrapText="1"/>
    </xf>
    <xf numFmtId="0" fontId="6" fillId="2" borderId="1" xfId="4" applyNumberFormat="1" applyFont="1" applyFill="1" applyBorder="1" applyAlignment="1">
      <alignment horizontal="left" vertical="top" wrapText="1"/>
    </xf>
    <xf numFmtId="0" fontId="5" fillId="2" borderId="1" xfId="4" applyNumberFormat="1" applyFont="1" applyFill="1" applyBorder="1" applyAlignment="1">
      <alignment horizontal="left" vertical="top" wrapText="1"/>
    </xf>
    <xf numFmtId="14"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0" fontId="5" fillId="2" borderId="1" xfId="4" applyNumberFormat="1" applyFont="1" applyFill="1" applyBorder="1" applyAlignment="1">
      <alignment horizontal="center" vertical="top" wrapText="1"/>
    </xf>
    <xf numFmtId="0" fontId="14" fillId="2" borderId="0" xfId="0" applyFont="1" applyFill="1" applyAlignment="1">
      <alignment vertical="center"/>
    </xf>
    <xf numFmtId="0" fontId="0" fillId="2" borderId="2" xfId="0" applyFill="1" applyBorder="1" applyAlignment="1">
      <alignment horizontal="center"/>
    </xf>
    <xf numFmtId="0" fontId="5" fillId="2" borderId="1" xfId="4" applyNumberFormat="1" applyFont="1" applyFill="1" applyBorder="1" applyAlignment="1">
      <alignment vertical="top" wrapText="1"/>
    </xf>
    <xf numFmtId="0" fontId="5" fillId="2" borderId="1" xfId="4" applyNumberFormat="1" applyFont="1" applyFill="1" applyBorder="1" applyAlignment="1">
      <alignment horizontal="center" vertical="top" wrapText="1"/>
    </xf>
    <xf numFmtId="49" fontId="5" fillId="2" borderId="1" xfId="4" applyNumberFormat="1" applyFont="1" applyFill="1" applyBorder="1" applyAlignment="1">
      <alignment horizontal="center" vertical="top" wrapText="1"/>
    </xf>
    <xf numFmtId="14" fontId="5" fillId="2" borderId="1" xfId="4" applyNumberFormat="1" applyFont="1" applyFill="1" applyBorder="1" applyAlignment="1">
      <alignment horizontal="center" vertical="top" wrapText="1"/>
    </xf>
    <xf numFmtId="14" fontId="5" fillId="2" borderId="1" xfId="4" applyNumberFormat="1" applyFont="1" applyFill="1" applyBorder="1" applyAlignment="1">
      <alignment horizontal="center" vertical="center" wrapText="1"/>
    </xf>
    <xf numFmtId="0" fontId="5" fillId="2" borderId="3" xfId="4" applyNumberFormat="1" applyFont="1" applyFill="1" applyBorder="1" applyAlignment="1">
      <alignment horizontal="left" vertical="top" wrapText="1"/>
    </xf>
    <xf numFmtId="0" fontId="5" fillId="2" borderId="4" xfId="4" applyNumberFormat="1" applyFont="1" applyFill="1" applyBorder="1" applyAlignment="1">
      <alignment horizontal="left" vertical="top" wrapText="1"/>
    </xf>
    <xf numFmtId="0" fontId="5" fillId="2" borderId="5" xfId="4" applyNumberFormat="1" applyFont="1" applyFill="1" applyBorder="1" applyAlignment="1">
      <alignment horizontal="left" vertical="top" wrapText="1"/>
    </xf>
    <xf numFmtId="0" fontId="0" fillId="2" borderId="1" xfId="0" applyFill="1" applyBorder="1"/>
    <xf numFmtId="49" fontId="0" fillId="2" borderId="1" xfId="0" applyNumberFormat="1" applyFill="1" applyBorder="1" applyAlignment="1">
      <alignment horizontal="center"/>
    </xf>
    <xf numFmtId="0" fontId="5" fillId="2" borderId="1" xfId="4" applyNumberFormat="1" applyFont="1" applyFill="1" applyBorder="1" applyAlignment="1">
      <alignment horizontal="left" vertical="top" wrapText="1"/>
    </xf>
    <xf numFmtId="14" fontId="5" fillId="2" borderId="3" xfId="4" applyNumberFormat="1" applyFont="1" applyFill="1" applyBorder="1" applyAlignment="1">
      <alignment horizontal="center" vertical="top" wrapText="1"/>
    </xf>
    <xf numFmtId="14" fontId="5" fillId="2" borderId="4" xfId="4" applyNumberFormat="1" applyFont="1" applyFill="1" applyBorder="1" applyAlignment="1">
      <alignment horizontal="center" vertical="top" wrapText="1"/>
    </xf>
    <xf numFmtId="0" fontId="0" fillId="2" borderId="5" xfId="0" applyFill="1" applyBorder="1" applyAlignment="1">
      <alignment horizontal="center" vertical="top" wrapText="1"/>
    </xf>
    <xf numFmtId="49" fontId="5" fillId="2" borderId="3" xfId="4" applyNumberFormat="1" applyFont="1" applyFill="1" applyBorder="1" applyAlignment="1">
      <alignment horizontal="center" vertical="top" wrapText="1"/>
    </xf>
    <xf numFmtId="49" fontId="5" fillId="2" borderId="4" xfId="4" applyNumberFormat="1" applyFont="1" applyFill="1" applyBorder="1" applyAlignment="1">
      <alignment horizontal="center" vertical="top" wrapText="1"/>
    </xf>
    <xf numFmtId="0" fontId="5" fillId="2" borderId="3" xfId="4" applyNumberFormat="1" applyFont="1" applyFill="1" applyBorder="1" applyAlignment="1">
      <alignment vertical="top" wrapText="1"/>
    </xf>
    <xf numFmtId="0" fontId="5" fillId="2" borderId="4" xfId="4" applyNumberFormat="1" applyFont="1" applyFill="1" applyBorder="1" applyAlignment="1">
      <alignment vertical="top" wrapText="1"/>
    </xf>
    <xf numFmtId="0" fontId="0" fillId="2" borderId="5" xfId="0" applyFill="1" applyBorder="1" applyAlignment="1">
      <alignment vertical="top" wrapText="1"/>
    </xf>
    <xf numFmtId="0" fontId="5" fillId="2" borderId="3" xfId="4" applyNumberFormat="1" applyFont="1" applyFill="1" applyBorder="1" applyAlignment="1">
      <alignment horizontal="center" vertical="top" wrapText="1"/>
    </xf>
    <xf numFmtId="0" fontId="5" fillId="2" borderId="4" xfId="4" applyNumberFormat="1" applyFont="1" applyFill="1" applyBorder="1" applyAlignment="1">
      <alignment horizontal="center" vertical="top" wrapText="1"/>
    </xf>
    <xf numFmtId="0" fontId="0" fillId="2" borderId="5" xfId="0" applyFill="1" applyBorder="1" applyAlignment="1">
      <alignment horizontal="left" vertical="top" wrapText="1"/>
    </xf>
    <xf numFmtId="49" fontId="5" fillId="2" borderId="3" xfId="4" applyNumberFormat="1" applyFont="1" applyFill="1" applyBorder="1" applyAlignment="1">
      <alignment vertical="top" wrapText="1"/>
    </xf>
    <xf numFmtId="49" fontId="5" fillId="2" borderId="4" xfId="4" applyNumberFormat="1" applyFont="1" applyFill="1" applyBorder="1" applyAlignment="1">
      <alignment vertical="top" wrapText="1"/>
    </xf>
    <xf numFmtId="49" fontId="5" fillId="2" borderId="5" xfId="4" applyNumberFormat="1" applyFont="1" applyFill="1" applyBorder="1" applyAlignment="1">
      <alignment horizontal="center" vertical="top" wrapText="1"/>
    </xf>
    <xf numFmtId="14" fontId="5" fillId="2" borderId="5" xfId="4" applyNumberFormat="1" applyFont="1" applyFill="1" applyBorder="1" applyAlignment="1">
      <alignment horizontal="center" vertical="top" wrapText="1"/>
    </xf>
    <xf numFmtId="0" fontId="0" fillId="2" borderId="4" xfId="0" applyFill="1" applyBorder="1" applyAlignment="1">
      <alignment horizontal="center" vertical="top" wrapText="1"/>
    </xf>
    <xf numFmtId="0" fontId="0" fillId="2" borderId="4" xfId="0" applyFill="1" applyBorder="1" applyAlignment="1">
      <alignment vertical="top" wrapText="1"/>
    </xf>
    <xf numFmtId="0" fontId="5" fillId="2" borderId="5" xfId="4" applyNumberFormat="1" applyFont="1" applyFill="1" applyBorder="1" applyAlignment="1">
      <alignment horizontal="center" vertical="top" wrapText="1"/>
    </xf>
    <xf numFmtId="0" fontId="15" fillId="2" borderId="0" xfId="0" applyFont="1" applyFill="1" applyAlignment="1">
      <alignment horizontal="center" vertical="center" wrapText="1"/>
    </xf>
    <xf numFmtId="0" fontId="13" fillId="2" borderId="0" xfId="0" applyFont="1" applyFill="1" applyAlignment="1">
      <alignment horizontal="left" vertical="center" wrapText="1"/>
    </xf>
    <xf numFmtId="0" fontId="0" fillId="2" borderId="0" xfId="0" applyFill="1" applyAlignment="1"/>
    <xf numFmtId="0" fontId="5" fillId="2" borderId="1" xfId="1" applyNumberFormat="1" applyFont="1" applyFill="1" applyBorder="1" applyAlignment="1">
      <alignment horizontal="center" vertical="center" wrapText="1"/>
    </xf>
    <xf numFmtId="0" fontId="7" fillId="2" borderId="0" xfId="1" applyNumberFormat="1" applyFont="1" applyFill="1" applyBorder="1" applyAlignment="1">
      <alignment horizontal="center" vertical="top" wrapText="1"/>
    </xf>
    <xf numFmtId="0" fontId="4" fillId="2" borderId="0" xfId="1" applyNumberFormat="1" applyFont="1" applyFill="1" applyBorder="1" applyAlignment="1">
      <alignment horizontal="center" vertical="top" wrapText="1"/>
    </xf>
    <xf numFmtId="0" fontId="5" fillId="2" borderId="1" xfId="1"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cellXfs>
  <cellStyles count="14">
    <cellStyle name="Обычный" xfId="0" builtinId="0"/>
    <cellStyle name="Обычный 2" xfId="4"/>
    <cellStyle name="Обычный 2 2" xfId="7"/>
    <cellStyle name="Обычный 3" xfId="3"/>
    <cellStyle name="Обычный 3 2" xfId="9"/>
    <cellStyle name="Обычный 3 2 2" xfId="11"/>
    <cellStyle name="Обычный 3 3" xfId="10"/>
    <cellStyle name="Обычный 4" xfId="2"/>
    <cellStyle name="Обычный 4 2" xfId="8"/>
    <cellStyle name="Обычный 5" xfId="5"/>
    <cellStyle name="Обычный 6" xfId="1"/>
    <cellStyle name="Обычный 7" xfId="12"/>
    <cellStyle name="Обычный 8" xfId="13"/>
    <cellStyle name="Финансовый 2" xfId="6"/>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1"/>
  <sheetViews>
    <sheetView tabSelected="1" view="pageBreakPreview" zoomScale="90" zoomScaleNormal="90" zoomScaleSheetLayoutView="90" workbookViewId="0">
      <selection activeCell="G135" sqref="G135"/>
    </sheetView>
  </sheetViews>
  <sheetFormatPr defaultRowHeight="15"/>
  <cols>
    <col min="1" max="1" width="8.28515625" style="11" customWidth="1"/>
    <col min="2" max="2" width="39.140625" style="6" customWidth="1"/>
    <col min="3" max="3" width="12.5703125" style="6" customWidth="1"/>
    <col min="4" max="4" width="24.5703125" style="6" customWidth="1"/>
    <col min="5" max="5" width="64.85546875" style="6" customWidth="1"/>
    <col min="6" max="6" width="12.7109375" style="6" customWidth="1"/>
    <col min="7" max="7" width="13.42578125" style="6" customWidth="1"/>
    <col min="8" max="8" width="24.42578125" style="6" customWidth="1"/>
    <col min="9" max="9" width="15.140625" style="6" customWidth="1"/>
    <col min="10" max="10" width="16.42578125" style="6" customWidth="1"/>
    <col min="11" max="11" width="17" style="6" customWidth="1"/>
    <col min="12" max="12" width="10.85546875" style="6" bestFit="1" customWidth="1"/>
    <col min="13" max="13" width="11.28515625" style="6" customWidth="1"/>
    <col min="14" max="14" width="11.85546875" style="6" customWidth="1"/>
    <col min="15" max="15" width="11.42578125" style="6" bestFit="1" customWidth="1"/>
    <col min="16" max="16384" width="9.140625" style="6"/>
  </cols>
  <sheetData>
    <row r="1" spans="1:12" ht="97.5" customHeight="1">
      <c r="A1" s="34"/>
      <c r="B1" s="34"/>
      <c r="C1" s="10"/>
      <c r="D1" s="10"/>
      <c r="E1" s="10"/>
      <c r="F1" s="10"/>
      <c r="G1" s="10"/>
      <c r="H1" s="10"/>
      <c r="I1" s="65" t="s">
        <v>362</v>
      </c>
      <c r="J1" s="65"/>
      <c r="K1" s="65"/>
    </row>
    <row r="2" spans="1:12" ht="62.25" customHeight="1">
      <c r="A2" s="69" t="s">
        <v>227</v>
      </c>
      <c r="B2" s="70"/>
      <c r="C2" s="70"/>
      <c r="D2" s="70"/>
      <c r="E2" s="70"/>
      <c r="F2" s="70"/>
      <c r="G2" s="70"/>
      <c r="H2" s="70"/>
      <c r="I2" s="70"/>
      <c r="J2" s="70"/>
    </row>
    <row r="3" spans="1:12">
      <c r="A3" s="71" t="s">
        <v>123</v>
      </c>
      <c r="B3" s="71" t="s">
        <v>352</v>
      </c>
      <c r="C3" s="71" t="s">
        <v>0</v>
      </c>
      <c r="D3" s="71" t="s">
        <v>1</v>
      </c>
      <c r="E3" s="71" t="s">
        <v>2</v>
      </c>
      <c r="F3" s="71" t="s">
        <v>3</v>
      </c>
      <c r="G3" s="71" t="s">
        <v>4</v>
      </c>
      <c r="H3" s="68" t="s">
        <v>5</v>
      </c>
      <c r="I3" s="68" t="s">
        <v>6</v>
      </c>
      <c r="J3" s="68"/>
      <c r="K3" s="68"/>
    </row>
    <row r="4" spans="1:12" ht="80.25" customHeight="1">
      <c r="A4" s="72"/>
      <c r="B4" s="72"/>
      <c r="C4" s="72"/>
      <c r="D4" s="71"/>
      <c r="E4" s="71"/>
      <c r="F4" s="71"/>
      <c r="G4" s="71"/>
      <c r="H4" s="68"/>
      <c r="I4" s="24" t="s">
        <v>228</v>
      </c>
      <c r="J4" s="24" t="s">
        <v>229</v>
      </c>
      <c r="K4" s="24" t="s">
        <v>230</v>
      </c>
    </row>
    <row r="5" spans="1:12">
      <c r="A5" s="25" t="s">
        <v>7</v>
      </c>
      <c r="B5" s="25" t="s">
        <v>8</v>
      </c>
      <c r="C5" s="25" t="s">
        <v>9</v>
      </c>
      <c r="D5" s="25" t="s">
        <v>10</v>
      </c>
      <c r="E5" s="25" t="s">
        <v>11</v>
      </c>
      <c r="F5" s="25" t="s">
        <v>12</v>
      </c>
      <c r="G5" s="25" t="s">
        <v>13</v>
      </c>
      <c r="H5" s="25" t="s">
        <v>14</v>
      </c>
      <c r="I5" s="25" t="s">
        <v>15</v>
      </c>
      <c r="J5" s="25" t="s">
        <v>16</v>
      </c>
      <c r="K5" s="25" t="s">
        <v>124</v>
      </c>
    </row>
    <row r="6" spans="1:12" ht="26.25" customHeight="1">
      <c r="A6" s="26"/>
      <c r="B6" s="21" t="s">
        <v>17</v>
      </c>
      <c r="C6" s="17" t="s">
        <v>18</v>
      </c>
      <c r="D6" s="21" t="s">
        <v>144</v>
      </c>
      <c r="E6" s="17" t="s">
        <v>18</v>
      </c>
      <c r="F6" s="17" t="s">
        <v>19</v>
      </c>
      <c r="G6" s="19">
        <v>46022</v>
      </c>
      <c r="H6" s="17" t="s">
        <v>18</v>
      </c>
      <c r="I6" s="27">
        <f>I7+I67+I138</f>
        <v>59340303.200000003</v>
      </c>
      <c r="J6" s="27">
        <f>J7+J67+J138</f>
        <v>60284198.999999985</v>
      </c>
      <c r="K6" s="27">
        <f>K7+K67+K138</f>
        <v>60993731.199999988</v>
      </c>
      <c r="L6" s="11"/>
    </row>
    <row r="7" spans="1:12" ht="81.75" customHeight="1">
      <c r="A7" s="18" t="s">
        <v>20</v>
      </c>
      <c r="B7" s="21" t="s">
        <v>21</v>
      </c>
      <c r="C7" s="17" t="s">
        <v>18</v>
      </c>
      <c r="D7" s="21" t="s">
        <v>144</v>
      </c>
      <c r="E7" s="17" t="s">
        <v>18</v>
      </c>
      <c r="F7" s="17" t="s">
        <v>19</v>
      </c>
      <c r="G7" s="19">
        <v>46022</v>
      </c>
      <c r="H7" s="17" t="s">
        <v>18</v>
      </c>
      <c r="I7" s="1">
        <f>I8+I24+I36+I59</f>
        <v>1169330.7000000002</v>
      </c>
      <c r="J7" s="1">
        <f>J8+J24+J36+J59</f>
        <v>1169493.7999999998</v>
      </c>
      <c r="K7" s="1">
        <f>K8+K24+K36+K59</f>
        <v>1177541</v>
      </c>
      <c r="L7" s="12"/>
    </row>
    <row r="8" spans="1:12">
      <c r="A8" s="50" t="s">
        <v>284</v>
      </c>
      <c r="B8" s="52" t="s">
        <v>22</v>
      </c>
      <c r="C8" s="55" t="s">
        <v>18</v>
      </c>
      <c r="D8" s="52" t="s">
        <v>348</v>
      </c>
      <c r="E8" s="52" t="s">
        <v>275</v>
      </c>
      <c r="F8" s="47">
        <v>40619</v>
      </c>
      <c r="G8" s="47">
        <v>46022</v>
      </c>
      <c r="H8" s="2" t="s">
        <v>23</v>
      </c>
      <c r="I8" s="1">
        <f>SUM(I9:I12)</f>
        <v>48984.800000000003</v>
      </c>
      <c r="J8" s="1">
        <f t="shared" ref="J8:K8" si="0">SUM(J9:J12)</f>
        <v>51503.7</v>
      </c>
      <c r="K8" s="1">
        <f t="shared" si="0"/>
        <v>59109.2</v>
      </c>
    </row>
    <row r="9" spans="1:12" ht="74.25" customHeight="1">
      <c r="A9" s="51"/>
      <c r="B9" s="53"/>
      <c r="C9" s="56"/>
      <c r="D9" s="53"/>
      <c r="E9" s="53"/>
      <c r="F9" s="56"/>
      <c r="G9" s="56"/>
      <c r="H9" s="3" t="s">
        <v>145</v>
      </c>
      <c r="I9" s="1">
        <f t="shared" ref="I9:K9" si="1">I13</f>
        <v>20000</v>
      </c>
      <c r="J9" s="1">
        <f t="shared" si="1"/>
        <v>20000</v>
      </c>
      <c r="K9" s="1">
        <f t="shared" si="1"/>
        <v>20000</v>
      </c>
    </row>
    <row r="10" spans="1:12" ht="50.25" customHeight="1">
      <c r="A10" s="51"/>
      <c r="B10" s="53"/>
      <c r="C10" s="56"/>
      <c r="D10" s="53"/>
      <c r="E10" s="53"/>
      <c r="F10" s="56"/>
      <c r="G10" s="56"/>
      <c r="H10" s="3" t="s">
        <v>146</v>
      </c>
      <c r="I10" s="1">
        <f t="shared" ref="I10:K10" si="2">I16</f>
        <v>10000</v>
      </c>
      <c r="J10" s="1">
        <f t="shared" si="2"/>
        <v>10000</v>
      </c>
      <c r="K10" s="1">
        <f t="shared" si="2"/>
        <v>10000</v>
      </c>
    </row>
    <row r="11" spans="1:12" ht="74.25" customHeight="1">
      <c r="A11" s="51"/>
      <c r="B11" s="53"/>
      <c r="C11" s="56"/>
      <c r="D11" s="53"/>
      <c r="E11" s="53"/>
      <c r="F11" s="56"/>
      <c r="G11" s="56"/>
      <c r="H11" s="3" t="s">
        <v>109</v>
      </c>
      <c r="I11" s="1">
        <f>I19</f>
        <v>8200</v>
      </c>
      <c r="J11" s="1">
        <f t="shared" ref="J11:K11" si="3">J19</f>
        <v>8200</v>
      </c>
      <c r="K11" s="1">
        <f t="shared" si="3"/>
        <v>8200</v>
      </c>
    </row>
    <row r="12" spans="1:12" ht="76.5" customHeight="1">
      <c r="A12" s="60"/>
      <c r="B12" s="63"/>
      <c r="C12" s="62"/>
      <c r="D12" s="63"/>
      <c r="E12" s="63"/>
      <c r="F12" s="62"/>
      <c r="G12" s="62"/>
      <c r="H12" s="3" t="s">
        <v>238</v>
      </c>
      <c r="I12" s="1">
        <v>10784.8</v>
      </c>
      <c r="J12" s="1">
        <v>13303.7</v>
      </c>
      <c r="K12" s="1">
        <v>20909.2</v>
      </c>
    </row>
    <row r="13" spans="1:12" ht="112.5" customHeight="1">
      <c r="A13" s="17"/>
      <c r="B13" s="16" t="s">
        <v>175</v>
      </c>
      <c r="C13" s="16"/>
      <c r="D13" s="16" t="s">
        <v>308</v>
      </c>
      <c r="E13" s="16" t="s">
        <v>176</v>
      </c>
      <c r="F13" s="19">
        <v>43831</v>
      </c>
      <c r="G13" s="19">
        <v>44926</v>
      </c>
      <c r="H13" s="3" t="s">
        <v>145</v>
      </c>
      <c r="I13" s="1">
        <v>20000</v>
      </c>
      <c r="J13" s="1">
        <v>20000</v>
      </c>
      <c r="K13" s="1">
        <v>20000</v>
      </c>
    </row>
    <row r="14" spans="1:12" ht="158.25" customHeight="1">
      <c r="A14" s="17"/>
      <c r="B14" s="5" t="s">
        <v>285</v>
      </c>
      <c r="C14" s="17">
        <v>7</v>
      </c>
      <c r="D14" s="21" t="s">
        <v>308</v>
      </c>
      <c r="E14" s="17" t="s">
        <v>18</v>
      </c>
      <c r="F14" s="17" t="s">
        <v>18</v>
      </c>
      <c r="G14" s="19" t="s">
        <v>236</v>
      </c>
      <c r="H14" s="17" t="s">
        <v>18</v>
      </c>
      <c r="I14" s="17" t="s">
        <v>18</v>
      </c>
      <c r="J14" s="17" t="s">
        <v>18</v>
      </c>
      <c r="K14" s="17" t="s">
        <v>18</v>
      </c>
    </row>
    <row r="15" spans="1:12" ht="110.25" customHeight="1">
      <c r="A15" s="17"/>
      <c r="B15" s="5" t="s">
        <v>286</v>
      </c>
      <c r="C15" s="17">
        <v>7</v>
      </c>
      <c r="D15" s="21" t="s">
        <v>308</v>
      </c>
      <c r="E15" s="17" t="s">
        <v>18</v>
      </c>
      <c r="F15" s="17" t="s">
        <v>18</v>
      </c>
      <c r="G15" s="19" t="s">
        <v>235</v>
      </c>
      <c r="H15" s="17" t="s">
        <v>18</v>
      </c>
      <c r="I15" s="17" t="s">
        <v>18</v>
      </c>
      <c r="J15" s="17" t="s">
        <v>18</v>
      </c>
      <c r="K15" s="17" t="s">
        <v>18</v>
      </c>
    </row>
    <row r="16" spans="1:12" ht="294" customHeight="1">
      <c r="A16" s="17"/>
      <c r="B16" s="16" t="s">
        <v>179</v>
      </c>
      <c r="C16" s="16"/>
      <c r="D16" s="21" t="s">
        <v>308</v>
      </c>
      <c r="E16" s="21" t="s">
        <v>195</v>
      </c>
      <c r="F16" s="19">
        <v>43831</v>
      </c>
      <c r="G16" s="19">
        <v>44926</v>
      </c>
      <c r="H16" s="3" t="s">
        <v>146</v>
      </c>
      <c r="I16" s="1">
        <v>10000</v>
      </c>
      <c r="J16" s="1">
        <v>10000</v>
      </c>
      <c r="K16" s="1">
        <v>10000</v>
      </c>
    </row>
    <row r="17" spans="1:11" ht="216.75" customHeight="1">
      <c r="A17" s="17"/>
      <c r="B17" s="5" t="s">
        <v>178</v>
      </c>
      <c r="C17" s="17">
        <v>7</v>
      </c>
      <c r="D17" s="21" t="s">
        <v>308</v>
      </c>
      <c r="E17" s="17" t="s">
        <v>18</v>
      </c>
      <c r="F17" s="17" t="s">
        <v>18</v>
      </c>
      <c r="G17" s="19">
        <v>43951</v>
      </c>
      <c r="H17" s="17" t="s">
        <v>18</v>
      </c>
      <c r="I17" s="17" t="s">
        <v>18</v>
      </c>
      <c r="J17" s="17" t="s">
        <v>18</v>
      </c>
      <c r="K17" s="17" t="s">
        <v>18</v>
      </c>
    </row>
    <row r="18" spans="1:11" ht="326.25" customHeight="1">
      <c r="A18" s="17"/>
      <c r="B18" s="5" t="s">
        <v>177</v>
      </c>
      <c r="C18" s="17" t="s">
        <v>355</v>
      </c>
      <c r="D18" s="21" t="s">
        <v>308</v>
      </c>
      <c r="E18" s="17" t="s">
        <v>18</v>
      </c>
      <c r="F18" s="17" t="s">
        <v>18</v>
      </c>
      <c r="G18" s="17" t="s">
        <v>237</v>
      </c>
      <c r="H18" s="17" t="s">
        <v>18</v>
      </c>
      <c r="I18" s="17" t="s">
        <v>18</v>
      </c>
      <c r="J18" s="17" t="s">
        <v>18</v>
      </c>
      <c r="K18" s="17" t="s">
        <v>18</v>
      </c>
    </row>
    <row r="19" spans="1:11" ht="101.25" customHeight="1">
      <c r="A19" s="17"/>
      <c r="B19" s="21" t="s">
        <v>126</v>
      </c>
      <c r="C19" s="16"/>
      <c r="D19" s="21" t="s">
        <v>309</v>
      </c>
      <c r="E19" s="21" t="s">
        <v>107</v>
      </c>
      <c r="F19" s="19">
        <v>43831</v>
      </c>
      <c r="G19" s="19">
        <v>44926</v>
      </c>
      <c r="H19" s="3" t="s">
        <v>109</v>
      </c>
      <c r="I19" s="1">
        <v>8200</v>
      </c>
      <c r="J19" s="1">
        <v>8200</v>
      </c>
      <c r="K19" s="1">
        <v>8200</v>
      </c>
    </row>
    <row r="20" spans="1:11" ht="90">
      <c r="A20" s="17"/>
      <c r="B20" s="5" t="s">
        <v>211</v>
      </c>
      <c r="C20" s="17" t="s">
        <v>355</v>
      </c>
      <c r="D20" s="21" t="s">
        <v>309</v>
      </c>
      <c r="E20" s="17" t="s">
        <v>18</v>
      </c>
      <c r="F20" s="17" t="s">
        <v>18</v>
      </c>
      <c r="G20" s="17" t="s">
        <v>232</v>
      </c>
      <c r="H20" s="17" t="s">
        <v>18</v>
      </c>
      <c r="I20" s="17" t="s">
        <v>18</v>
      </c>
      <c r="J20" s="17" t="s">
        <v>18</v>
      </c>
      <c r="K20" s="17" t="s">
        <v>18</v>
      </c>
    </row>
    <row r="21" spans="1:11" ht="80.25" customHeight="1">
      <c r="A21" s="23"/>
      <c r="B21" s="20" t="s">
        <v>231</v>
      </c>
      <c r="C21" s="23"/>
      <c r="D21" s="20" t="s">
        <v>310</v>
      </c>
      <c r="E21" s="20" t="s">
        <v>233</v>
      </c>
      <c r="F21" s="22">
        <v>43831</v>
      </c>
      <c r="G21" s="22">
        <v>44926</v>
      </c>
      <c r="H21" s="3" t="s">
        <v>238</v>
      </c>
      <c r="I21" s="1">
        <v>10784.8</v>
      </c>
      <c r="J21" s="1">
        <v>13303.7</v>
      </c>
      <c r="K21" s="1">
        <v>20909.2</v>
      </c>
    </row>
    <row r="22" spans="1:11" ht="75">
      <c r="A22" s="17"/>
      <c r="B22" s="5" t="s">
        <v>234</v>
      </c>
      <c r="C22" s="17">
        <v>7</v>
      </c>
      <c r="D22" s="20" t="s">
        <v>310</v>
      </c>
      <c r="E22" s="17" t="s">
        <v>18</v>
      </c>
      <c r="F22" s="17" t="s">
        <v>18</v>
      </c>
      <c r="G22" s="19">
        <v>43831</v>
      </c>
      <c r="H22" s="17" t="s">
        <v>18</v>
      </c>
      <c r="I22" s="17" t="s">
        <v>18</v>
      </c>
      <c r="J22" s="17" t="s">
        <v>18</v>
      </c>
      <c r="K22" s="17" t="s">
        <v>18</v>
      </c>
    </row>
    <row r="23" spans="1:11" ht="90">
      <c r="A23" s="17"/>
      <c r="B23" s="5" t="s">
        <v>287</v>
      </c>
      <c r="C23" s="17">
        <v>7</v>
      </c>
      <c r="D23" s="20" t="s">
        <v>310</v>
      </c>
      <c r="E23" s="17" t="s">
        <v>18</v>
      </c>
      <c r="F23" s="17" t="s">
        <v>18</v>
      </c>
      <c r="G23" s="19" t="s">
        <v>235</v>
      </c>
      <c r="H23" s="17" t="s">
        <v>18</v>
      </c>
      <c r="I23" s="17" t="s">
        <v>18</v>
      </c>
      <c r="J23" s="17" t="s">
        <v>18</v>
      </c>
      <c r="K23" s="17" t="s">
        <v>18</v>
      </c>
    </row>
    <row r="24" spans="1:11" ht="42.75" customHeight="1">
      <c r="A24" s="38" t="s">
        <v>24</v>
      </c>
      <c r="B24" s="36" t="s">
        <v>25</v>
      </c>
      <c r="C24" s="37" t="s">
        <v>18</v>
      </c>
      <c r="D24" s="36" t="s">
        <v>312</v>
      </c>
      <c r="E24" s="36" t="s">
        <v>205</v>
      </c>
      <c r="F24" s="39">
        <v>40619</v>
      </c>
      <c r="G24" s="39">
        <v>46022</v>
      </c>
      <c r="H24" s="2" t="s">
        <v>23</v>
      </c>
      <c r="I24" s="1">
        <f t="shared" ref="I24:K24" si="4">SUM(I25:I26)</f>
        <v>697598</v>
      </c>
      <c r="J24" s="1">
        <f t="shared" si="4"/>
        <v>694948.5</v>
      </c>
      <c r="K24" s="1">
        <f t="shared" si="4"/>
        <v>694948.5</v>
      </c>
    </row>
    <row r="25" spans="1:11" ht="85.5" customHeight="1">
      <c r="A25" s="38"/>
      <c r="B25" s="36"/>
      <c r="C25" s="37"/>
      <c r="D25" s="36"/>
      <c r="E25" s="36"/>
      <c r="F25" s="37"/>
      <c r="G25" s="37"/>
      <c r="H25" s="3" t="s">
        <v>26</v>
      </c>
      <c r="I25" s="1">
        <f>I27</f>
        <v>697598</v>
      </c>
      <c r="J25" s="1">
        <f t="shared" ref="J25:K25" si="5">J27</f>
        <v>694948.5</v>
      </c>
      <c r="K25" s="1">
        <f t="shared" si="5"/>
        <v>694948.5</v>
      </c>
    </row>
    <row r="26" spans="1:11" ht="140.25" customHeight="1">
      <c r="A26" s="37"/>
      <c r="B26" s="36"/>
      <c r="C26" s="37"/>
      <c r="D26" s="36"/>
      <c r="E26" s="36"/>
      <c r="F26" s="37"/>
      <c r="G26" s="37"/>
      <c r="H26" s="2" t="s">
        <v>28</v>
      </c>
      <c r="I26" s="1">
        <f t="shared" ref="I26:K26" si="6">I32</f>
        <v>0</v>
      </c>
      <c r="J26" s="1">
        <f t="shared" si="6"/>
        <v>0</v>
      </c>
      <c r="K26" s="1">
        <f t="shared" si="6"/>
        <v>0</v>
      </c>
    </row>
    <row r="27" spans="1:11" ht="307.5" customHeight="1">
      <c r="A27" s="17"/>
      <c r="B27" s="21" t="s">
        <v>182</v>
      </c>
      <c r="C27" s="17"/>
      <c r="D27" s="21" t="s">
        <v>311</v>
      </c>
      <c r="E27" s="21" t="s">
        <v>206</v>
      </c>
      <c r="F27" s="19">
        <v>43831</v>
      </c>
      <c r="G27" s="19">
        <v>44926</v>
      </c>
      <c r="H27" s="3" t="s">
        <v>26</v>
      </c>
      <c r="I27" s="1">
        <v>697598</v>
      </c>
      <c r="J27" s="1">
        <v>694948.5</v>
      </c>
      <c r="K27" s="1">
        <v>694948.5</v>
      </c>
    </row>
    <row r="28" spans="1:11" ht="281.25" customHeight="1">
      <c r="A28" s="17"/>
      <c r="B28" s="5" t="s">
        <v>27</v>
      </c>
      <c r="C28" s="17">
        <v>7</v>
      </c>
      <c r="D28" s="21" t="s">
        <v>311</v>
      </c>
      <c r="E28" s="17" t="s">
        <v>18</v>
      </c>
      <c r="F28" s="17" t="s">
        <v>18</v>
      </c>
      <c r="G28" s="17" t="s">
        <v>239</v>
      </c>
      <c r="H28" s="17" t="s">
        <v>18</v>
      </c>
      <c r="I28" s="17" t="s">
        <v>18</v>
      </c>
      <c r="J28" s="17" t="s">
        <v>18</v>
      </c>
      <c r="K28" s="17" t="s">
        <v>18</v>
      </c>
    </row>
    <row r="29" spans="1:11" ht="206.25" customHeight="1">
      <c r="A29" s="17"/>
      <c r="B29" s="5" t="s">
        <v>305</v>
      </c>
      <c r="C29" s="17" t="s">
        <v>355</v>
      </c>
      <c r="D29" s="21" t="s">
        <v>313</v>
      </c>
      <c r="E29" s="17" t="s">
        <v>18</v>
      </c>
      <c r="F29" s="17" t="s">
        <v>18</v>
      </c>
      <c r="G29" s="17" t="s">
        <v>300</v>
      </c>
      <c r="H29" s="17" t="s">
        <v>18</v>
      </c>
      <c r="I29" s="17" t="s">
        <v>18</v>
      </c>
      <c r="J29" s="17" t="s">
        <v>18</v>
      </c>
      <c r="K29" s="17" t="s">
        <v>18</v>
      </c>
    </row>
    <row r="30" spans="1:11" ht="212.25" customHeight="1">
      <c r="A30" s="17"/>
      <c r="B30" s="5" t="s">
        <v>306</v>
      </c>
      <c r="C30" s="17" t="s">
        <v>355</v>
      </c>
      <c r="D30" s="21" t="s">
        <v>314</v>
      </c>
      <c r="E30" s="17" t="s">
        <v>18</v>
      </c>
      <c r="F30" s="17" t="s">
        <v>18</v>
      </c>
      <c r="G30" s="17" t="s">
        <v>240</v>
      </c>
      <c r="H30" s="17" t="s">
        <v>18</v>
      </c>
      <c r="I30" s="17" t="s">
        <v>18</v>
      </c>
      <c r="J30" s="17" t="s">
        <v>18</v>
      </c>
      <c r="K30" s="17" t="s">
        <v>18</v>
      </c>
    </row>
    <row r="31" spans="1:11" ht="90.75" customHeight="1">
      <c r="A31" s="17"/>
      <c r="B31" s="5" t="s">
        <v>307</v>
      </c>
      <c r="C31" s="17" t="s">
        <v>355</v>
      </c>
      <c r="D31" s="21" t="s">
        <v>315</v>
      </c>
      <c r="E31" s="17" t="s">
        <v>18</v>
      </c>
      <c r="F31" s="17" t="s">
        <v>18</v>
      </c>
      <c r="G31" s="17" t="s">
        <v>240</v>
      </c>
      <c r="H31" s="17" t="s">
        <v>18</v>
      </c>
      <c r="I31" s="17" t="s">
        <v>18</v>
      </c>
      <c r="J31" s="17" t="s">
        <v>18</v>
      </c>
      <c r="K31" s="17" t="s">
        <v>18</v>
      </c>
    </row>
    <row r="32" spans="1:11" ht="314.25" customHeight="1">
      <c r="A32" s="17"/>
      <c r="B32" s="21" t="s">
        <v>344</v>
      </c>
      <c r="C32" s="17"/>
      <c r="D32" s="21" t="s">
        <v>316</v>
      </c>
      <c r="E32" s="21" t="s">
        <v>288</v>
      </c>
      <c r="F32" s="19">
        <v>43831</v>
      </c>
      <c r="G32" s="19">
        <v>44196</v>
      </c>
      <c r="H32" s="2" t="s">
        <v>28</v>
      </c>
      <c r="I32" s="1">
        <v>0</v>
      </c>
      <c r="J32" s="1">
        <v>0</v>
      </c>
      <c r="K32" s="1">
        <v>0</v>
      </c>
    </row>
    <row r="33" spans="1:12" ht="258" customHeight="1">
      <c r="A33" s="17"/>
      <c r="B33" s="5" t="s">
        <v>345</v>
      </c>
      <c r="C33" s="17" t="s">
        <v>355</v>
      </c>
      <c r="D33" s="21" t="s">
        <v>308</v>
      </c>
      <c r="E33" s="17" t="s">
        <v>18</v>
      </c>
      <c r="F33" s="17" t="s">
        <v>18</v>
      </c>
      <c r="G33" s="17" t="s">
        <v>241</v>
      </c>
      <c r="H33" s="17" t="s">
        <v>18</v>
      </c>
      <c r="I33" s="17" t="s">
        <v>18</v>
      </c>
      <c r="J33" s="17" t="s">
        <v>18</v>
      </c>
      <c r="K33" s="17" t="s">
        <v>18</v>
      </c>
    </row>
    <row r="34" spans="1:12" ht="159.75" customHeight="1">
      <c r="A34" s="17"/>
      <c r="B34" s="5" t="s">
        <v>183</v>
      </c>
      <c r="C34" s="17" t="s">
        <v>355</v>
      </c>
      <c r="D34" s="21" t="s">
        <v>317</v>
      </c>
      <c r="E34" s="17" t="s">
        <v>18</v>
      </c>
      <c r="F34" s="17" t="s">
        <v>18</v>
      </c>
      <c r="G34" s="17" t="s">
        <v>299</v>
      </c>
      <c r="H34" s="17" t="s">
        <v>18</v>
      </c>
      <c r="I34" s="17" t="s">
        <v>18</v>
      </c>
      <c r="J34" s="17" t="s">
        <v>18</v>
      </c>
      <c r="K34" s="17" t="s">
        <v>18</v>
      </c>
    </row>
    <row r="35" spans="1:12" ht="171" customHeight="1">
      <c r="A35" s="23"/>
      <c r="B35" s="28" t="s">
        <v>302</v>
      </c>
      <c r="C35" s="23" t="s">
        <v>355</v>
      </c>
      <c r="D35" s="21" t="s">
        <v>318</v>
      </c>
      <c r="E35" s="17" t="s">
        <v>18</v>
      </c>
      <c r="F35" s="17" t="s">
        <v>18</v>
      </c>
      <c r="G35" s="17" t="s">
        <v>301</v>
      </c>
      <c r="H35" s="17" t="s">
        <v>18</v>
      </c>
      <c r="I35" s="17" t="s">
        <v>18</v>
      </c>
      <c r="J35" s="17" t="s">
        <v>18</v>
      </c>
      <c r="K35" s="17" t="s">
        <v>18</v>
      </c>
    </row>
    <row r="36" spans="1:12" ht="15" customHeight="1">
      <c r="A36" s="50" t="s">
        <v>29</v>
      </c>
      <c r="B36" s="41" t="s">
        <v>30</v>
      </c>
      <c r="C36" s="55" t="s">
        <v>18</v>
      </c>
      <c r="D36" s="41" t="s">
        <v>319</v>
      </c>
      <c r="E36" s="41" t="s">
        <v>196</v>
      </c>
      <c r="F36" s="47">
        <v>40619</v>
      </c>
      <c r="G36" s="47">
        <v>46022</v>
      </c>
      <c r="H36" s="2" t="s">
        <v>23</v>
      </c>
      <c r="I36" s="1">
        <f>SUM(I37:I42)</f>
        <v>416147.9</v>
      </c>
      <c r="J36" s="1">
        <f>SUM(J37:J42)</f>
        <v>416441.59999999998</v>
      </c>
      <c r="K36" s="1">
        <f>SUM(K37:K42)</f>
        <v>416883.3</v>
      </c>
      <c r="L36" s="12"/>
    </row>
    <row r="37" spans="1:12" ht="43.5" customHeight="1">
      <c r="A37" s="51"/>
      <c r="B37" s="42"/>
      <c r="C37" s="56"/>
      <c r="D37" s="42"/>
      <c r="E37" s="42"/>
      <c r="F37" s="48"/>
      <c r="G37" s="48"/>
      <c r="H37" s="3" t="s">
        <v>31</v>
      </c>
      <c r="I37" s="1">
        <f>I43</f>
        <v>133650</v>
      </c>
      <c r="J37" s="1">
        <f>J43</f>
        <v>133650</v>
      </c>
      <c r="K37" s="1">
        <f>K43</f>
        <v>133650</v>
      </c>
    </row>
    <row r="38" spans="1:12" ht="57" customHeight="1">
      <c r="A38" s="51"/>
      <c r="B38" s="42"/>
      <c r="C38" s="56"/>
      <c r="D38" s="42"/>
      <c r="E38" s="42"/>
      <c r="F38" s="48"/>
      <c r="G38" s="48"/>
      <c r="H38" s="3" t="s">
        <v>265</v>
      </c>
      <c r="I38" s="1">
        <f>I45</f>
        <v>185541.5</v>
      </c>
      <c r="J38" s="1">
        <f>J45</f>
        <v>185541.5</v>
      </c>
      <c r="K38" s="1">
        <f>K45</f>
        <v>185541.5</v>
      </c>
    </row>
    <row r="39" spans="1:12" ht="56.25" customHeight="1">
      <c r="A39" s="51"/>
      <c r="B39" s="42"/>
      <c r="C39" s="56"/>
      <c r="D39" s="42"/>
      <c r="E39" s="42"/>
      <c r="F39" s="48"/>
      <c r="G39" s="48"/>
      <c r="H39" s="3" t="s">
        <v>266</v>
      </c>
      <c r="I39" s="1">
        <f>I49</f>
        <v>1231</v>
      </c>
      <c r="J39" s="1">
        <f t="shared" ref="J39:K39" si="7">J49</f>
        <v>1231</v>
      </c>
      <c r="K39" s="1">
        <f t="shared" si="7"/>
        <v>1231</v>
      </c>
    </row>
    <row r="40" spans="1:12" ht="55.5" customHeight="1">
      <c r="A40" s="51"/>
      <c r="B40" s="42"/>
      <c r="C40" s="56"/>
      <c r="D40" s="42"/>
      <c r="E40" s="42"/>
      <c r="F40" s="48"/>
      <c r="G40" s="48"/>
      <c r="H40" s="3" t="s">
        <v>267</v>
      </c>
      <c r="I40" s="1">
        <f>I47</f>
        <v>46966</v>
      </c>
      <c r="J40" s="1">
        <f>J47</f>
        <v>46966</v>
      </c>
      <c r="K40" s="1">
        <f>K47</f>
        <v>46966</v>
      </c>
    </row>
    <row r="41" spans="1:12" ht="54" customHeight="1">
      <c r="A41" s="51"/>
      <c r="B41" s="42"/>
      <c r="C41" s="56"/>
      <c r="D41" s="42"/>
      <c r="E41" s="42"/>
      <c r="F41" s="48"/>
      <c r="G41" s="48"/>
      <c r="H41" s="3" t="s">
        <v>32</v>
      </c>
      <c r="I41" s="1">
        <v>33459.4</v>
      </c>
      <c r="J41" s="1">
        <v>33753.1</v>
      </c>
      <c r="K41" s="1">
        <v>34194.800000000003</v>
      </c>
      <c r="L41" s="12"/>
    </row>
    <row r="42" spans="1:12" ht="48.75" customHeight="1">
      <c r="A42" s="60"/>
      <c r="B42" s="43"/>
      <c r="C42" s="64"/>
      <c r="D42" s="43"/>
      <c r="E42" s="43"/>
      <c r="F42" s="61"/>
      <c r="G42" s="61"/>
      <c r="H42" s="3" t="s">
        <v>174</v>
      </c>
      <c r="I42" s="1">
        <v>15300</v>
      </c>
      <c r="J42" s="1">
        <v>15300</v>
      </c>
      <c r="K42" s="1">
        <v>15300</v>
      </c>
      <c r="L42" s="12"/>
    </row>
    <row r="43" spans="1:12" ht="66.75" customHeight="1">
      <c r="A43" s="17"/>
      <c r="B43" s="4" t="s">
        <v>152</v>
      </c>
      <c r="C43" s="21"/>
      <c r="D43" s="21" t="s">
        <v>320</v>
      </c>
      <c r="E43" s="21" t="s">
        <v>33</v>
      </c>
      <c r="F43" s="19">
        <v>43831</v>
      </c>
      <c r="G43" s="19">
        <v>44926</v>
      </c>
      <c r="H43" s="3" t="s">
        <v>31</v>
      </c>
      <c r="I43" s="1">
        <v>133650</v>
      </c>
      <c r="J43" s="1">
        <v>133650</v>
      </c>
      <c r="K43" s="1">
        <v>133650</v>
      </c>
    </row>
    <row r="44" spans="1:12" ht="191.25" customHeight="1">
      <c r="A44" s="17"/>
      <c r="B44" s="5" t="s">
        <v>153</v>
      </c>
      <c r="C44" s="17" t="s">
        <v>355</v>
      </c>
      <c r="D44" s="21" t="s">
        <v>320</v>
      </c>
      <c r="E44" s="17" t="s">
        <v>18</v>
      </c>
      <c r="F44" s="17" t="s">
        <v>18</v>
      </c>
      <c r="G44" s="17" t="s">
        <v>304</v>
      </c>
      <c r="H44" s="17" t="s">
        <v>18</v>
      </c>
      <c r="I44" s="17" t="s">
        <v>18</v>
      </c>
      <c r="J44" s="17" t="s">
        <v>18</v>
      </c>
      <c r="K44" s="17" t="s">
        <v>18</v>
      </c>
    </row>
    <row r="45" spans="1:12" ht="100.5" customHeight="1">
      <c r="A45" s="17"/>
      <c r="B45" s="21" t="s">
        <v>289</v>
      </c>
      <c r="C45" s="17"/>
      <c r="D45" s="21" t="s">
        <v>321</v>
      </c>
      <c r="E45" s="21" t="s">
        <v>34</v>
      </c>
      <c r="F45" s="19">
        <v>43831</v>
      </c>
      <c r="G45" s="19">
        <v>44926</v>
      </c>
      <c r="H45" s="3" t="s">
        <v>265</v>
      </c>
      <c r="I45" s="1">
        <v>185541.5</v>
      </c>
      <c r="J45" s="1">
        <v>185541.5</v>
      </c>
      <c r="K45" s="1">
        <v>185541.5</v>
      </c>
    </row>
    <row r="46" spans="1:12" ht="85.5" customHeight="1">
      <c r="A46" s="17"/>
      <c r="B46" s="5" t="s">
        <v>154</v>
      </c>
      <c r="C46" s="17" t="s">
        <v>355</v>
      </c>
      <c r="D46" s="21" t="s">
        <v>321</v>
      </c>
      <c r="E46" s="17" t="s">
        <v>18</v>
      </c>
      <c r="F46" s="17" t="s">
        <v>18</v>
      </c>
      <c r="G46" s="17" t="s">
        <v>235</v>
      </c>
      <c r="H46" s="17" t="s">
        <v>18</v>
      </c>
      <c r="I46" s="17" t="s">
        <v>18</v>
      </c>
      <c r="J46" s="17" t="s">
        <v>18</v>
      </c>
      <c r="K46" s="17" t="s">
        <v>18</v>
      </c>
    </row>
    <row r="47" spans="1:12" ht="74.25" customHeight="1">
      <c r="A47" s="17"/>
      <c r="B47" s="21" t="s">
        <v>155</v>
      </c>
      <c r="C47" s="17"/>
      <c r="D47" s="21" t="s">
        <v>321</v>
      </c>
      <c r="E47" s="21" t="s">
        <v>35</v>
      </c>
      <c r="F47" s="19">
        <v>43831</v>
      </c>
      <c r="G47" s="19">
        <v>44926</v>
      </c>
      <c r="H47" s="3" t="s">
        <v>267</v>
      </c>
      <c r="I47" s="1">
        <v>46966</v>
      </c>
      <c r="J47" s="1">
        <v>46966</v>
      </c>
      <c r="K47" s="1">
        <v>46966</v>
      </c>
    </row>
    <row r="48" spans="1:12" ht="105.75" customHeight="1">
      <c r="A48" s="17"/>
      <c r="B48" s="5" t="s">
        <v>156</v>
      </c>
      <c r="C48" s="17" t="s">
        <v>355</v>
      </c>
      <c r="D48" s="21" t="s">
        <v>321</v>
      </c>
      <c r="E48" s="17" t="s">
        <v>18</v>
      </c>
      <c r="F48" s="17" t="s">
        <v>18</v>
      </c>
      <c r="G48" s="17" t="s">
        <v>235</v>
      </c>
      <c r="H48" s="17" t="s">
        <v>18</v>
      </c>
      <c r="I48" s="17" t="s">
        <v>18</v>
      </c>
      <c r="J48" s="17" t="s">
        <v>18</v>
      </c>
      <c r="K48" s="17" t="s">
        <v>18</v>
      </c>
    </row>
    <row r="49" spans="1:14" ht="89.25" customHeight="1">
      <c r="A49" s="17"/>
      <c r="B49" s="21" t="s">
        <v>157</v>
      </c>
      <c r="C49" s="17"/>
      <c r="D49" s="21" t="s">
        <v>321</v>
      </c>
      <c r="E49" s="21" t="s">
        <v>36</v>
      </c>
      <c r="F49" s="19">
        <v>43831</v>
      </c>
      <c r="G49" s="19">
        <v>44926</v>
      </c>
      <c r="H49" s="3" t="s">
        <v>266</v>
      </c>
      <c r="I49" s="1">
        <v>1231</v>
      </c>
      <c r="J49" s="1">
        <v>1231</v>
      </c>
      <c r="K49" s="1">
        <v>1231</v>
      </c>
    </row>
    <row r="50" spans="1:14" ht="114.75" customHeight="1">
      <c r="A50" s="17"/>
      <c r="B50" s="5" t="s">
        <v>158</v>
      </c>
      <c r="C50" s="17">
        <v>7</v>
      </c>
      <c r="D50" s="21" t="s">
        <v>321</v>
      </c>
      <c r="E50" s="17" t="s">
        <v>18</v>
      </c>
      <c r="F50" s="17" t="s">
        <v>18</v>
      </c>
      <c r="G50" s="17" t="s">
        <v>235</v>
      </c>
      <c r="H50" s="17" t="s">
        <v>18</v>
      </c>
      <c r="I50" s="17" t="s">
        <v>18</v>
      </c>
      <c r="J50" s="17" t="s">
        <v>18</v>
      </c>
      <c r="K50" s="17" t="s">
        <v>18</v>
      </c>
    </row>
    <row r="51" spans="1:14" ht="90">
      <c r="A51" s="32"/>
      <c r="B51" s="30" t="s">
        <v>159</v>
      </c>
      <c r="C51" s="32"/>
      <c r="D51" s="30" t="s">
        <v>310</v>
      </c>
      <c r="E51" s="30" t="s">
        <v>37</v>
      </c>
      <c r="F51" s="31">
        <v>43831</v>
      </c>
      <c r="G51" s="31">
        <v>44926</v>
      </c>
      <c r="H51" s="3" t="s">
        <v>32</v>
      </c>
      <c r="I51" s="1">
        <v>10238.200000000001</v>
      </c>
      <c r="J51" s="1">
        <v>10660.8</v>
      </c>
      <c r="K51" s="1">
        <v>11109.5</v>
      </c>
    </row>
    <row r="52" spans="1:14" ht="105" customHeight="1">
      <c r="A52" s="17"/>
      <c r="B52" s="5" t="s">
        <v>160</v>
      </c>
      <c r="C52" s="17">
        <v>7</v>
      </c>
      <c r="D52" s="21" t="s">
        <v>310</v>
      </c>
      <c r="E52" s="17" t="s">
        <v>18</v>
      </c>
      <c r="F52" s="17" t="s">
        <v>18</v>
      </c>
      <c r="G52" s="17" t="s">
        <v>235</v>
      </c>
      <c r="H52" s="17" t="s">
        <v>18</v>
      </c>
      <c r="I52" s="17" t="s">
        <v>18</v>
      </c>
      <c r="J52" s="17" t="s">
        <v>18</v>
      </c>
      <c r="K52" s="17" t="s">
        <v>18</v>
      </c>
    </row>
    <row r="53" spans="1:14" ht="75">
      <c r="A53" s="32"/>
      <c r="B53" s="30" t="s">
        <v>221</v>
      </c>
      <c r="C53" s="32"/>
      <c r="D53" s="30" t="s">
        <v>310</v>
      </c>
      <c r="E53" s="30" t="s">
        <v>225</v>
      </c>
      <c r="F53" s="31">
        <v>43831</v>
      </c>
      <c r="G53" s="31">
        <v>44926</v>
      </c>
      <c r="H53" s="3" t="s">
        <v>32</v>
      </c>
      <c r="I53" s="1">
        <f>7243.5+L53</f>
        <v>23221.200000000001</v>
      </c>
      <c r="J53" s="1">
        <f>7243.5+M53</f>
        <v>23092.3</v>
      </c>
      <c r="K53" s="1">
        <f>7243.5+N53</f>
        <v>23085.3</v>
      </c>
      <c r="L53" s="6">
        <v>15977.7</v>
      </c>
      <c r="M53" s="6">
        <v>15848.8</v>
      </c>
      <c r="N53" s="6">
        <v>15841.8</v>
      </c>
    </row>
    <row r="54" spans="1:14" ht="75">
      <c r="A54" s="17"/>
      <c r="B54" s="5" t="s">
        <v>214</v>
      </c>
      <c r="C54" s="17">
        <v>7</v>
      </c>
      <c r="D54" s="21" t="s">
        <v>310</v>
      </c>
      <c r="E54" s="17" t="s">
        <v>18</v>
      </c>
      <c r="F54" s="17" t="s">
        <v>18</v>
      </c>
      <c r="G54" s="17" t="s">
        <v>235</v>
      </c>
      <c r="H54" s="17" t="s">
        <v>18</v>
      </c>
      <c r="I54" s="17" t="s">
        <v>18</v>
      </c>
      <c r="J54" s="17" t="s">
        <v>18</v>
      </c>
      <c r="K54" s="17" t="s">
        <v>18</v>
      </c>
    </row>
    <row r="55" spans="1:14" ht="75">
      <c r="A55" s="17"/>
      <c r="B55" s="21" t="s">
        <v>197</v>
      </c>
      <c r="C55" s="17"/>
      <c r="D55" s="21" t="s">
        <v>321</v>
      </c>
      <c r="E55" s="21" t="s">
        <v>173</v>
      </c>
      <c r="F55" s="19">
        <v>43831</v>
      </c>
      <c r="G55" s="19">
        <v>44926</v>
      </c>
      <c r="H55" s="3" t="s">
        <v>174</v>
      </c>
      <c r="I55" s="1">
        <v>15300</v>
      </c>
      <c r="J55" s="1">
        <v>15300</v>
      </c>
      <c r="K55" s="1">
        <v>15300</v>
      </c>
    </row>
    <row r="56" spans="1:14" ht="105">
      <c r="A56" s="17"/>
      <c r="B56" s="5" t="s">
        <v>290</v>
      </c>
      <c r="C56" s="17">
        <v>7</v>
      </c>
      <c r="D56" s="21" t="s">
        <v>321</v>
      </c>
      <c r="E56" s="17" t="s">
        <v>18</v>
      </c>
      <c r="F56" s="17" t="s">
        <v>18</v>
      </c>
      <c r="G56" s="17" t="s">
        <v>235</v>
      </c>
      <c r="H56" s="17" t="s">
        <v>18</v>
      </c>
      <c r="I56" s="17" t="s">
        <v>18</v>
      </c>
      <c r="J56" s="17" t="s">
        <v>18</v>
      </c>
      <c r="K56" s="17" t="s">
        <v>18</v>
      </c>
    </row>
    <row r="57" spans="1:14" ht="75">
      <c r="A57" s="17"/>
      <c r="B57" s="21" t="s">
        <v>192</v>
      </c>
      <c r="C57" s="17"/>
      <c r="D57" s="21" t="s">
        <v>322</v>
      </c>
      <c r="E57" s="21" t="s">
        <v>194</v>
      </c>
      <c r="F57" s="19">
        <v>43831</v>
      </c>
      <c r="G57" s="19">
        <v>44926</v>
      </c>
      <c r="H57" s="2" t="s">
        <v>28</v>
      </c>
      <c r="I57" s="1">
        <v>0</v>
      </c>
      <c r="J57" s="1">
        <v>0</v>
      </c>
      <c r="K57" s="1">
        <v>0</v>
      </c>
    </row>
    <row r="58" spans="1:14" ht="95.25" customHeight="1">
      <c r="A58" s="17"/>
      <c r="B58" s="5" t="s">
        <v>193</v>
      </c>
      <c r="C58" s="17">
        <v>7</v>
      </c>
      <c r="D58" s="21" t="s">
        <v>322</v>
      </c>
      <c r="E58" s="17" t="s">
        <v>18</v>
      </c>
      <c r="F58" s="17" t="s">
        <v>18</v>
      </c>
      <c r="G58" s="19" t="s">
        <v>361</v>
      </c>
      <c r="H58" s="17" t="s">
        <v>18</v>
      </c>
      <c r="I58" s="17" t="s">
        <v>18</v>
      </c>
      <c r="J58" s="17" t="s">
        <v>18</v>
      </c>
      <c r="K58" s="17" t="s">
        <v>18</v>
      </c>
    </row>
    <row r="59" spans="1:14" ht="50.25" customHeight="1">
      <c r="A59" s="38" t="s">
        <v>356</v>
      </c>
      <c r="B59" s="46" t="s">
        <v>38</v>
      </c>
      <c r="C59" s="37" t="s">
        <v>18</v>
      </c>
      <c r="D59" s="46" t="s">
        <v>323</v>
      </c>
      <c r="E59" s="36" t="s">
        <v>251</v>
      </c>
      <c r="F59" s="39">
        <v>40619</v>
      </c>
      <c r="G59" s="39">
        <v>46022</v>
      </c>
      <c r="H59" s="1" t="s">
        <v>23</v>
      </c>
      <c r="I59" s="1">
        <f t="shared" ref="I59:K59" si="8">I60</f>
        <v>6600</v>
      </c>
      <c r="J59" s="1">
        <f t="shared" si="8"/>
        <v>6600</v>
      </c>
      <c r="K59" s="1">
        <f t="shared" si="8"/>
        <v>6600</v>
      </c>
    </row>
    <row r="60" spans="1:14" ht="78.75" customHeight="1">
      <c r="A60" s="38"/>
      <c r="B60" s="46"/>
      <c r="C60" s="37"/>
      <c r="D60" s="46"/>
      <c r="E60" s="36"/>
      <c r="F60" s="39"/>
      <c r="G60" s="39"/>
      <c r="H60" s="3" t="s">
        <v>108</v>
      </c>
      <c r="I60" s="1">
        <f>I61+I64</f>
        <v>6600</v>
      </c>
      <c r="J60" s="1">
        <f t="shared" ref="J60:K60" si="9">J61+J64</f>
        <v>6600</v>
      </c>
      <c r="K60" s="1">
        <f t="shared" si="9"/>
        <v>6600</v>
      </c>
    </row>
    <row r="61" spans="1:14" ht="189.75" customHeight="1">
      <c r="A61" s="17"/>
      <c r="B61" s="21" t="s">
        <v>252</v>
      </c>
      <c r="C61" s="17"/>
      <c r="D61" s="21" t="s">
        <v>324</v>
      </c>
      <c r="E61" s="21" t="s">
        <v>253</v>
      </c>
      <c r="F61" s="19">
        <v>43831</v>
      </c>
      <c r="G61" s="19">
        <v>44926</v>
      </c>
      <c r="H61" s="3" t="s">
        <v>108</v>
      </c>
      <c r="I61" s="1">
        <v>1600</v>
      </c>
      <c r="J61" s="1">
        <v>1600</v>
      </c>
      <c r="K61" s="1">
        <v>1600</v>
      </c>
    </row>
    <row r="62" spans="1:14" ht="261" customHeight="1">
      <c r="A62" s="17"/>
      <c r="B62" s="5" t="s">
        <v>254</v>
      </c>
      <c r="C62" s="17" t="s">
        <v>355</v>
      </c>
      <c r="D62" s="21" t="s">
        <v>324</v>
      </c>
      <c r="E62" s="17" t="s">
        <v>18</v>
      </c>
      <c r="F62" s="17" t="s">
        <v>18</v>
      </c>
      <c r="G62" s="17" t="s">
        <v>242</v>
      </c>
      <c r="H62" s="17" t="s">
        <v>18</v>
      </c>
      <c r="I62" s="17" t="s">
        <v>18</v>
      </c>
      <c r="J62" s="17" t="s">
        <v>18</v>
      </c>
      <c r="K62" s="17" t="s">
        <v>18</v>
      </c>
    </row>
    <row r="63" spans="1:14" ht="233.25" customHeight="1">
      <c r="A63" s="17"/>
      <c r="B63" s="5" t="s">
        <v>353</v>
      </c>
      <c r="C63" s="17" t="s">
        <v>355</v>
      </c>
      <c r="D63" s="21" t="s">
        <v>324</v>
      </c>
      <c r="E63" s="17" t="s">
        <v>18</v>
      </c>
      <c r="F63" s="17" t="s">
        <v>18</v>
      </c>
      <c r="G63" s="17" t="s">
        <v>243</v>
      </c>
      <c r="H63" s="17" t="s">
        <v>18</v>
      </c>
      <c r="I63" s="17" t="s">
        <v>18</v>
      </c>
      <c r="J63" s="17" t="s">
        <v>18</v>
      </c>
      <c r="K63" s="17" t="s">
        <v>18</v>
      </c>
    </row>
    <row r="64" spans="1:14" ht="121.5" customHeight="1">
      <c r="A64" s="17"/>
      <c r="B64" s="21" t="s">
        <v>255</v>
      </c>
      <c r="C64" s="17"/>
      <c r="D64" s="21" t="s">
        <v>324</v>
      </c>
      <c r="E64" s="21" t="s">
        <v>256</v>
      </c>
      <c r="F64" s="19">
        <v>43831</v>
      </c>
      <c r="G64" s="19">
        <v>44926</v>
      </c>
      <c r="H64" s="3" t="s">
        <v>108</v>
      </c>
      <c r="I64" s="1">
        <v>5000</v>
      </c>
      <c r="J64" s="1">
        <v>5000</v>
      </c>
      <c r="K64" s="1">
        <v>5000</v>
      </c>
    </row>
    <row r="65" spans="1:11" ht="175.5" customHeight="1">
      <c r="A65" s="17"/>
      <c r="B65" s="5" t="s">
        <v>257</v>
      </c>
      <c r="C65" s="17">
        <v>7</v>
      </c>
      <c r="D65" s="21" t="s">
        <v>324</v>
      </c>
      <c r="E65" s="17" t="s">
        <v>18</v>
      </c>
      <c r="F65" s="17" t="s">
        <v>18</v>
      </c>
      <c r="G65" s="17" t="s">
        <v>258</v>
      </c>
      <c r="H65" s="17" t="s">
        <v>18</v>
      </c>
      <c r="I65" s="17" t="s">
        <v>18</v>
      </c>
      <c r="J65" s="17" t="s">
        <v>18</v>
      </c>
      <c r="K65" s="17" t="s">
        <v>18</v>
      </c>
    </row>
    <row r="66" spans="1:11" ht="141" customHeight="1">
      <c r="A66" s="17"/>
      <c r="B66" s="5" t="s">
        <v>259</v>
      </c>
      <c r="C66" s="17">
        <v>7</v>
      </c>
      <c r="D66" s="21" t="s">
        <v>324</v>
      </c>
      <c r="E66" s="17" t="s">
        <v>18</v>
      </c>
      <c r="F66" s="17" t="s">
        <v>18</v>
      </c>
      <c r="G66" s="17" t="s">
        <v>260</v>
      </c>
      <c r="H66" s="17" t="s">
        <v>18</v>
      </c>
      <c r="I66" s="17" t="s">
        <v>18</v>
      </c>
      <c r="J66" s="17" t="s">
        <v>18</v>
      </c>
      <c r="K66" s="17" t="s">
        <v>18</v>
      </c>
    </row>
    <row r="67" spans="1:11" ht="57" customHeight="1">
      <c r="A67" s="18" t="s">
        <v>39</v>
      </c>
      <c r="B67" s="21" t="s">
        <v>40</v>
      </c>
      <c r="C67" s="17" t="s">
        <v>18</v>
      </c>
      <c r="D67" s="21" t="s">
        <v>144</v>
      </c>
      <c r="E67" s="17" t="s">
        <v>18</v>
      </c>
      <c r="F67" s="31">
        <v>40544</v>
      </c>
      <c r="G67" s="19">
        <v>46022</v>
      </c>
      <c r="H67" s="17" t="s">
        <v>18</v>
      </c>
      <c r="I67" s="1">
        <f>I68+I88+I111+I122+I130</f>
        <v>38985375.399999999</v>
      </c>
      <c r="J67" s="1">
        <f>J68+J88+J111+J122+J130</f>
        <v>39022069.599999994</v>
      </c>
      <c r="K67" s="1">
        <f>K68+K88+K111+K122+K130</f>
        <v>39068125.099999994</v>
      </c>
    </row>
    <row r="68" spans="1:11" ht="32.25" customHeight="1">
      <c r="A68" s="50" t="s">
        <v>215</v>
      </c>
      <c r="B68" s="36" t="s">
        <v>41</v>
      </c>
      <c r="C68" s="37" t="s">
        <v>18</v>
      </c>
      <c r="D68" s="36" t="s">
        <v>346</v>
      </c>
      <c r="E68" s="36" t="s">
        <v>298</v>
      </c>
      <c r="F68" s="40">
        <v>42370</v>
      </c>
      <c r="G68" s="40">
        <v>46022</v>
      </c>
      <c r="H68" s="1" t="s">
        <v>23</v>
      </c>
      <c r="I68" s="1">
        <f>SUM(I69:I73)</f>
        <v>219066.1</v>
      </c>
      <c r="J68" s="1">
        <f>SUM(J69:J73)</f>
        <v>219227.8</v>
      </c>
      <c r="K68" s="1">
        <f>SUM(K69:K73)</f>
        <v>220022.49999999997</v>
      </c>
    </row>
    <row r="69" spans="1:11" ht="56.25" customHeight="1">
      <c r="A69" s="51"/>
      <c r="B69" s="36"/>
      <c r="C69" s="37"/>
      <c r="D69" s="36"/>
      <c r="E69" s="36"/>
      <c r="F69" s="40"/>
      <c r="G69" s="40"/>
      <c r="H69" s="3" t="s">
        <v>147</v>
      </c>
      <c r="I69" s="1">
        <f>I74</f>
        <v>14469.8</v>
      </c>
      <c r="J69" s="1">
        <f>J74</f>
        <v>14469.8</v>
      </c>
      <c r="K69" s="1">
        <f>K74</f>
        <v>14469.8</v>
      </c>
    </row>
    <row r="70" spans="1:11" ht="60.75" customHeight="1">
      <c r="A70" s="51"/>
      <c r="B70" s="36"/>
      <c r="C70" s="37"/>
      <c r="D70" s="36"/>
      <c r="E70" s="36"/>
      <c r="F70" s="40"/>
      <c r="G70" s="40"/>
      <c r="H70" s="3" t="s">
        <v>148</v>
      </c>
      <c r="I70" s="1">
        <v>23960.3</v>
      </c>
      <c r="J70" s="1">
        <v>23845.7</v>
      </c>
      <c r="K70" s="1">
        <v>24640.400000000001</v>
      </c>
    </row>
    <row r="71" spans="1:11" ht="54.75" customHeight="1">
      <c r="A71" s="51"/>
      <c r="B71" s="36"/>
      <c r="C71" s="37"/>
      <c r="D71" s="36"/>
      <c r="E71" s="36"/>
      <c r="F71" s="40"/>
      <c r="G71" s="40"/>
      <c r="H71" s="3" t="s">
        <v>42</v>
      </c>
      <c r="I71" s="1">
        <v>1000</v>
      </c>
      <c r="J71" s="1">
        <f>J80</f>
        <v>1000</v>
      </c>
      <c r="K71" s="1">
        <f>K80</f>
        <v>1000</v>
      </c>
    </row>
    <row r="72" spans="1:11" ht="46.5" customHeight="1">
      <c r="A72" s="51"/>
      <c r="B72" s="36"/>
      <c r="C72" s="37"/>
      <c r="D72" s="36"/>
      <c r="E72" s="36"/>
      <c r="F72" s="40"/>
      <c r="G72" s="40"/>
      <c r="H72" s="3" t="s">
        <v>43</v>
      </c>
      <c r="I72" s="1">
        <v>172996.1</v>
      </c>
      <c r="J72" s="1">
        <v>173272.4</v>
      </c>
      <c r="K72" s="1">
        <v>173272.4</v>
      </c>
    </row>
    <row r="73" spans="1:11" ht="94.5" customHeight="1">
      <c r="A73" s="60"/>
      <c r="B73" s="36"/>
      <c r="C73" s="37"/>
      <c r="D73" s="36"/>
      <c r="E73" s="36"/>
      <c r="F73" s="40"/>
      <c r="G73" s="40"/>
      <c r="H73" s="3" t="s">
        <v>44</v>
      </c>
      <c r="I73" s="1">
        <f>I86</f>
        <v>6639.9</v>
      </c>
      <c r="J73" s="1">
        <f t="shared" ref="J73:K73" si="10">J86</f>
        <v>6639.9</v>
      </c>
      <c r="K73" s="1">
        <f t="shared" si="10"/>
        <v>6639.9</v>
      </c>
    </row>
    <row r="74" spans="1:11" ht="117" customHeight="1">
      <c r="A74" s="17"/>
      <c r="B74" s="21" t="s">
        <v>127</v>
      </c>
      <c r="C74" s="17"/>
      <c r="D74" s="21" t="s">
        <v>325</v>
      </c>
      <c r="E74" s="21" t="s">
        <v>113</v>
      </c>
      <c r="F74" s="19">
        <v>43831</v>
      </c>
      <c r="G74" s="19">
        <v>44926</v>
      </c>
      <c r="H74" s="3" t="s">
        <v>147</v>
      </c>
      <c r="I74" s="1">
        <v>14469.8</v>
      </c>
      <c r="J74" s="1">
        <v>14469.8</v>
      </c>
      <c r="K74" s="1">
        <v>14469.8</v>
      </c>
    </row>
    <row r="75" spans="1:11" ht="142.5" customHeight="1">
      <c r="A75" s="17"/>
      <c r="B75" s="5" t="s">
        <v>128</v>
      </c>
      <c r="C75" s="17">
        <v>7</v>
      </c>
      <c r="D75" s="21" t="s">
        <v>325</v>
      </c>
      <c r="E75" s="17" t="s">
        <v>18</v>
      </c>
      <c r="F75" s="17" t="s">
        <v>18</v>
      </c>
      <c r="G75" s="19" t="s">
        <v>232</v>
      </c>
      <c r="H75" s="17" t="s">
        <v>18</v>
      </c>
      <c r="I75" s="17" t="s">
        <v>18</v>
      </c>
      <c r="J75" s="17" t="s">
        <v>18</v>
      </c>
      <c r="K75" s="17" t="s">
        <v>18</v>
      </c>
    </row>
    <row r="76" spans="1:11" ht="96" customHeight="1">
      <c r="A76" s="17"/>
      <c r="B76" s="21" t="s">
        <v>185</v>
      </c>
      <c r="C76" s="17"/>
      <c r="D76" s="21" t="s">
        <v>325</v>
      </c>
      <c r="E76" s="21" t="s">
        <v>180</v>
      </c>
      <c r="F76" s="19">
        <v>43831</v>
      </c>
      <c r="G76" s="19">
        <v>44926</v>
      </c>
      <c r="H76" s="3" t="s">
        <v>148</v>
      </c>
      <c r="I76" s="1">
        <v>23960.3</v>
      </c>
      <c r="J76" s="1">
        <v>23845.7</v>
      </c>
      <c r="K76" s="1">
        <v>24640.400000000001</v>
      </c>
    </row>
    <row r="77" spans="1:11" ht="95.25" customHeight="1">
      <c r="A77" s="17"/>
      <c r="B77" s="5" t="s">
        <v>186</v>
      </c>
      <c r="C77" s="17">
        <v>7</v>
      </c>
      <c r="D77" s="21" t="s">
        <v>325</v>
      </c>
      <c r="E77" s="17" t="s">
        <v>18</v>
      </c>
      <c r="F77" s="17" t="s">
        <v>18</v>
      </c>
      <c r="G77" s="19" t="s">
        <v>232</v>
      </c>
      <c r="H77" s="17" t="s">
        <v>18</v>
      </c>
      <c r="I77" s="17" t="s">
        <v>18</v>
      </c>
      <c r="J77" s="17" t="s">
        <v>18</v>
      </c>
      <c r="K77" s="17" t="s">
        <v>18</v>
      </c>
    </row>
    <row r="78" spans="1:11" ht="66" customHeight="1">
      <c r="A78" s="17"/>
      <c r="B78" s="5" t="s">
        <v>187</v>
      </c>
      <c r="C78" s="17" t="s">
        <v>355</v>
      </c>
      <c r="D78" s="21" t="s">
        <v>325</v>
      </c>
      <c r="E78" s="17" t="s">
        <v>18</v>
      </c>
      <c r="F78" s="17" t="s">
        <v>18</v>
      </c>
      <c r="G78" s="19" t="s">
        <v>232</v>
      </c>
      <c r="H78" s="17" t="s">
        <v>18</v>
      </c>
      <c r="I78" s="17" t="s">
        <v>18</v>
      </c>
      <c r="J78" s="17" t="s">
        <v>18</v>
      </c>
      <c r="K78" s="17" t="s">
        <v>18</v>
      </c>
    </row>
    <row r="79" spans="1:11" ht="107.25" customHeight="1">
      <c r="A79" s="17"/>
      <c r="B79" s="5" t="s">
        <v>188</v>
      </c>
      <c r="C79" s="17">
        <v>7</v>
      </c>
      <c r="D79" s="21" t="s">
        <v>325</v>
      </c>
      <c r="E79" s="17" t="s">
        <v>18</v>
      </c>
      <c r="F79" s="17" t="s">
        <v>18</v>
      </c>
      <c r="G79" s="19" t="s">
        <v>232</v>
      </c>
      <c r="H79" s="17" t="s">
        <v>18</v>
      </c>
      <c r="I79" s="17" t="s">
        <v>18</v>
      </c>
      <c r="J79" s="17" t="s">
        <v>18</v>
      </c>
      <c r="K79" s="17" t="s">
        <v>18</v>
      </c>
    </row>
    <row r="80" spans="1:11" ht="132.75" customHeight="1">
      <c r="A80" s="17"/>
      <c r="B80" s="21" t="s">
        <v>161</v>
      </c>
      <c r="C80" s="17"/>
      <c r="D80" s="21" t="s">
        <v>310</v>
      </c>
      <c r="E80" s="21" t="s">
        <v>45</v>
      </c>
      <c r="F80" s="19">
        <v>43831</v>
      </c>
      <c r="G80" s="19">
        <v>44926</v>
      </c>
      <c r="H80" s="3" t="s">
        <v>42</v>
      </c>
      <c r="I80" s="1">
        <v>1000</v>
      </c>
      <c r="J80" s="1">
        <v>1000</v>
      </c>
      <c r="K80" s="1">
        <v>1000</v>
      </c>
    </row>
    <row r="81" spans="1:11" ht="135.75" customHeight="1">
      <c r="A81" s="17"/>
      <c r="B81" s="5" t="s">
        <v>162</v>
      </c>
      <c r="C81" s="17" t="s">
        <v>355</v>
      </c>
      <c r="D81" s="21" t="s">
        <v>310</v>
      </c>
      <c r="E81" s="17" t="s">
        <v>18</v>
      </c>
      <c r="F81" s="17" t="s">
        <v>18</v>
      </c>
      <c r="G81" s="19" t="s">
        <v>261</v>
      </c>
      <c r="H81" s="17" t="s">
        <v>18</v>
      </c>
      <c r="I81" s="17" t="s">
        <v>18</v>
      </c>
      <c r="J81" s="17" t="s">
        <v>18</v>
      </c>
      <c r="K81" s="17" t="s">
        <v>18</v>
      </c>
    </row>
    <row r="82" spans="1:11" ht="105" customHeight="1">
      <c r="A82" s="23"/>
      <c r="B82" s="20" t="s">
        <v>163</v>
      </c>
      <c r="C82" s="23"/>
      <c r="D82" s="21" t="s">
        <v>310</v>
      </c>
      <c r="E82" s="20" t="s">
        <v>46</v>
      </c>
      <c r="F82" s="22">
        <v>43831</v>
      </c>
      <c r="G82" s="22">
        <v>44926</v>
      </c>
      <c r="H82" s="3" t="s">
        <v>43</v>
      </c>
      <c r="I82" s="1">
        <v>172996.1</v>
      </c>
      <c r="J82" s="1">
        <v>173272.4</v>
      </c>
      <c r="K82" s="1">
        <v>173272.4</v>
      </c>
    </row>
    <row r="83" spans="1:11" ht="160.5" customHeight="1">
      <c r="A83" s="17"/>
      <c r="B83" s="5" t="s">
        <v>164</v>
      </c>
      <c r="C83" s="17">
        <v>7</v>
      </c>
      <c r="D83" s="21" t="s">
        <v>310</v>
      </c>
      <c r="E83" s="17" t="s">
        <v>18</v>
      </c>
      <c r="F83" s="17" t="s">
        <v>18</v>
      </c>
      <c r="G83" s="17" t="s">
        <v>244</v>
      </c>
      <c r="H83" s="17" t="s">
        <v>18</v>
      </c>
      <c r="I83" s="17" t="s">
        <v>18</v>
      </c>
      <c r="J83" s="17" t="s">
        <v>18</v>
      </c>
      <c r="K83" s="17" t="s">
        <v>18</v>
      </c>
    </row>
    <row r="84" spans="1:11" ht="101.25" customHeight="1">
      <c r="A84" s="17"/>
      <c r="B84" s="5" t="s">
        <v>303</v>
      </c>
      <c r="C84" s="17" t="s">
        <v>355</v>
      </c>
      <c r="D84" s="21" t="s">
        <v>310</v>
      </c>
      <c r="E84" s="17" t="s">
        <v>18</v>
      </c>
      <c r="F84" s="17" t="s">
        <v>18</v>
      </c>
      <c r="G84" s="17" t="s">
        <v>244</v>
      </c>
      <c r="H84" s="17" t="s">
        <v>18</v>
      </c>
      <c r="I84" s="17" t="s">
        <v>18</v>
      </c>
      <c r="J84" s="17" t="s">
        <v>18</v>
      </c>
      <c r="K84" s="17" t="s">
        <v>18</v>
      </c>
    </row>
    <row r="85" spans="1:11" ht="87" customHeight="1">
      <c r="A85" s="17"/>
      <c r="B85" s="5" t="s">
        <v>282</v>
      </c>
      <c r="C85" s="17">
        <v>7</v>
      </c>
      <c r="D85" s="21" t="s">
        <v>310</v>
      </c>
      <c r="E85" s="17" t="s">
        <v>18</v>
      </c>
      <c r="F85" s="17" t="s">
        <v>18</v>
      </c>
      <c r="G85" s="19">
        <v>44196</v>
      </c>
      <c r="H85" s="17" t="s">
        <v>18</v>
      </c>
      <c r="I85" s="17" t="s">
        <v>18</v>
      </c>
      <c r="J85" s="17" t="s">
        <v>18</v>
      </c>
      <c r="K85" s="17" t="s">
        <v>18</v>
      </c>
    </row>
    <row r="86" spans="1:11" ht="92.25" customHeight="1">
      <c r="A86" s="17"/>
      <c r="B86" s="21" t="s">
        <v>169</v>
      </c>
      <c r="C86" s="17"/>
      <c r="D86" s="21" t="s">
        <v>326</v>
      </c>
      <c r="E86" s="21" t="s">
        <v>47</v>
      </c>
      <c r="F86" s="19">
        <v>43831</v>
      </c>
      <c r="G86" s="19">
        <v>44926</v>
      </c>
      <c r="H86" s="3" t="s">
        <v>170</v>
      </c>
      <c r="I86" s="1">
        <v>6639.9</v>
      </c>
      <c r="J86" s="1">
        <v>6639.9</v>
      </c>
      <c r="K86" s="1">
        <v>6639.9</v>
      </c>
    </row>
    <row r="87" spans="1:11" ht="113.25" customHeight="1">
      <c r="A87" s="17"/>
      <c r="B87" s="5" t="s">
        <v>213</v>
      </c>
      <c r="C87" s="17" t="s">
        <v>355</v>
      </c>
      <c r="D87" s="21" t="s">
        <v>326</v>
      </c>
      <c r="E87" s="17" t="s">
        <v>18</v>
      </c>
      <c r="F87" s="17" t="s">
        <v>18</v>
      </c>
      <c r="G87" s="17" t="s">
        <v>244</v>
      </c>
      <c r="H87" s="17" t="s">
        <v>18</v>
      </c>
      <c r="I87" s="17" t="s">
        <v>18</v>
      </c>
      <c r="J87" s="17" t="s">
        <v>18</v>
      </c>
      <c r="K87" s="17" t="s">
        <v>18</v>
      </c>
    </row>
    <row r="88" spans="1:11" ht="15.75" customHeight="1">
      <c r="A88" s="38" t="s">
        <v>216</v>
      </c>
      <c r="B88" s="36" t="s">
        <v>48</v>
      </c>
      <c r="C88" s="37" t="s">
        <v>18</v>
      </c>
      <c r="D88" s="36" t="s">
        <v>327</v>
      </c>
      <c r="E88" s="36" t="s">
        <v>359</v>
      </c>
      <c r="F88" s="39">
        <v>40619</v>
      </c>
      <c r="G88" s="39">
        <v>46022</v>
      </c>
      <c r="H88" s="1" t="s">
        <v>23</v>
      </c>
      <c r="I88" s="1">
        <f>SUM(I89:I95)</f>
        <v>36366100.399999999</v>
      </c>
      <c r="J88" s="1">
        <f t="shared" ref="J88:K88" si="11">SUM(J89:J95)</f>
        <v>36402632.899999999</v>
      </c>
      <c r="K88" s="1">
        <f t="shared" si="11"/>
        <v>36447893.699999996</v>
      </c>
    </row>
    <row r="89" spans="1:11" ht="36.75" customHeight="1">
      <c r="A89" s="38"/>
      <c r="B89" s="36"/>
      <c r="C89" s="37"/>
      <c r="D89" s="36"/>
      <c r="E89" s="36"/>
      <c r="F89" s="39"/>
      <c r="G89" s="37"/>
      <c r="H89" s="3" t="s">
        <v>149</v>
      </c>
      <c r="I89" s="1">
        <f>I96</f>
        <v>273403.59999999998</v>
      </c>
      <c r="J89" s="1">
        <f t="shared" ref="J89:K89" si="12">J96</f>
        <v>272340</v>
      </c>
      <c r="K89" s="1">
        <f t="shared" si="12"/>
        <v>272340</v>
      </c>
    </row>
    <row r="90" spans="1:11" ht="44.25" customHeight="1">
      <c r="A90" s="38"/>
      <c r="B90" s="36"/>
      <c r="C90" s="37"/>
      <c r="D90" s="36"/>
      <c r="E90" s="36"/>
      <c r="F90" s="39"/>
      <c r="G90" s="37"/>
      <c r="H90" s="3" t="s">
        <v>150</v>
      </c>
      <c r="I90" s="1">
        <v>224359.9</v>
      </c>
      <c r="J90" s="1">
        <v>228020.8</v>
      </c>
      <c r="K90" s="1">
        <v>232665.3</v>
      </c>
    </row>
    <row r="91" spans="1:11" ht="41.25" customHeight="1">
      <c r="A91" s="38"/>
      <c r="B91" s="36"/>
      <c r="C91" s="37"/>
      <c r="D91" s="36"/>
      <c r="E91" s="36"/>
      <c r="F91" s="39"/>
      <c r="G91" s="37"/>
      <c r="H91" s="3" t="s">
        <v>49</v>
      </c>
      <c r="I91" s="1">
        <f>I101</f>
        <v>1000</v>
      </c>
      <c r="J91" s="1">
        <f t="shared" ref="J91:K91" si="13">J101</f>
        <v>1000</v>
      </c>
      <c r="K91" s="1">
        <f t="shared" si="13"/>
        <v>1000</v>
      </c>
    </row>
    <row r="92" spans="1:11" ht="59.25" customHeight="1">
      <c r="A92" s="38"/>
      <c r="B92" s="36"/>
      <c r="C92" s="37"/>
      <c r="D92" s="36"/>
      <c r="E92" s="36"/>
      <c r="F92" s="39"/>
      <c r="G92" s="37"/>
      <c r="H92" s="3" t="s">
        <v>273</v>
      </c>
      <c r="I92" s="1">
        <v>290000</v>
      </c>
      <c r="J92" s="1">
        <v>290000</v>
      </c>
      <c r="K92" s="1">
        <v>290000</v>
      </c>
    </row>
    <row r="93" spans="1:11" ht="55.5" customHeight="1">
      <c r="A93" s="38"/>
      <c r="B93" s="36"/>
      <c r="C93" s="37"/>
      <c r="D93" s="36"/>
      <c r="E93" s="36"/>
      <c r="F93" s="39"/>
      <c r="G93" s="37"/>
      <c r="H93" s="3" t="s">
        <v>50</v>
      </c>
      <c r="I93" s="1">
        <v>33265063.399999999</v>
      </c>
      <c r="J93" s="1">
        <v>33298998.600000001</v>
      </c>
      <c r="K93" s="1">
        <v>33339614.899999999</v>
      </c>
    </row>
    <row r="94" spans="1:11" ht="41.25" customHeight="1">
      <c r="A94" s="38"/>
      <c r="B94" s="36"/>
      <c r="C94" s="37"/>
      <c r="D94" s="36"/>
      <c r="E94" s="36"/>
      <c r="F94" s="39"/>
      <c r="G94" s="37"/>
      <c r="H94" s="3" t="s">
        <v>51</v>
      </c>
      <c r="I94" s="1">
        <f t="shared" ref="I94:K94" si="14">I107</f>
        <v>2272273.5</v>
      </c>
      <c r="J94" s="1">
        <f t="shared" si="14"/>
        <v>2272273.5</v>
      </c>
      <c r="K94" s="1">
        <f t="shared" si="14"/>
        <v>2272273.5</v>
      </c>
    </row>
    <row r="95" spans="1:11" ht="77.25" customHeight="1">
      <c r="A95" s="38"/>
      <c r="B95" s="36"/>
      <c r="C95" s="37"/>
      <c r="D95" s="36"/>
      <c r="E95" s="36"/>
      <c r="F95" s="39"/>
      <c r="G95" s="37"/>
      <c r="H95" s="3" t="s">
        <v>52</v>
      </c>
      <c r="I95" s="1">
        <v>40000</v>
      </c>
      <c r="J95" s="1">
        <v>40000</v>
      </c>
      <c r="K95" s="1">
        <v>40000</v>
      </c>
    </row>
    <row r="96" spans="1:11" ht="156" customHeight="1">
      <c r="A96" s="17"/>
      <c r="B96" s="21" t="s">
        <v>114</v>
      </c>
      <c r="C96" s="17"/>
      <c r="D96" s="21" t="s">
        <v>328</v>
      </c>
      <c r="E96" s="21" t="s">
        <v>142</v>
      </c>
      <c r="F96" s="19">
        <v>43831</v>
      </c>
      <c r="G96" s="19">
        <v>44926</v>
      </c>
      <c r="H96" s="3" t="s">
        <v>149</v>
      </c>
      <c r="I96" s="1">
        <v>273403.59999999998</v>
      </c>
      <c r="J96" s="1">
        <v>272340</v>
      </c>
      <c r="K96" s="1">
        <v>272340</v>
      </c>
    </row>
    <row r="97" spans="1:11" ht="175.5" customHeight="1">
      <c r="A97" s="17"/>
      <c r="B97" s="5" t="s">
        <v>226</v>
      </c>
      <c r="C97" s="17">
        <v>7</v>
      </c>
      <c r="D97" s="21" t="s">
        <v>328</v>
      </c>
      <c r="E97" s="17" t="s">
        <v>18</v>
      </c>
      <c r="F97" s="17" t="s">
        <v>18</v>
      </c>
      <c r="G97" s="17" t="s">
        <v>245</v>
      </c>
      <c r="H97" s="17" t="s">
        <v>18</v>
      </c>
      <c r="I97" s="17" t="s">
        <v>18</v>
      </c>
      <c r="J97" s="17" t="s">
        <v>18</v>
      </c>
      <c r="K97" s="17" t="s">
        <v>18</v>
      </c>
    </row>
    <row r="98" spans="1:11" ht="155.25" customHeight="1">
      <c r="A98" s="17"/>
      <c r="B98" s="5" t="s">
        <v>184</v>
      </c>
      <c r="C98" s="17" t="s">
        <v>355</v>
      </c>
      <c r="D98" s="21" t="s">
        <v>328</v>
      </c>
      <c r="E98" s="17" t="s">
        <v>18</v>
      </c>
      <c r="F98" s="17" t="s">
        <v>18</v>
      </c>
      <c r="G98" s="17" t="s">
        <v>244</v>
      </c>
      <c r="H98" s="17" t="s">
        <v>18</v>
      </c>
      <c r="I98" s="17" t="s">
        <v>18</v>
      </c>
      <c r="J98" s="17" t="s">
        <v>18</v>
      </c>
      <c r="K98" s="17" t="s">
        <v>18</v>
      </c>
    </row>
    <row r="99" spans="1:11" ht="125.25" customHeight="1">
      <c r="A99" s="17"/>
      <c r="B99" s="21" t="s">
        <v>292</v>
      </c>
      <c r="C99" s="17"/>
      <c r="D99" s="21" t="s">
        <v>329</v>
      </c>
      <c r="E99" s="21" t="s">
        <v>291</v>
      </c>
      <c r="F99" s="19">
        <v>43831</v>
      </c>
      <c r="G99" s="19">
        <v>44926</v>
      </c>
      <c r="H99" s="3" t="s">
        <v>150</v>
      </c>
      <c r="I99" s="1">
        <v>224359.9</v>
      </c>
      <c r="J99" s="1">
        <v>228020.8</v>
      </c>
      <c r="K99" s="1">
        <v>232665.3</v>
      </c>
    </row>
    <row r="100" spans="1:11" ht="129.75" customHeight="1">
      <c r="A100" s="17"/>
      <c r="B100" s="5" t="s">
        <v>293</v>
      </c>
      <c r="C100" s="17" t="s">
        <v>355</v>
      </c>
      <c r="D100" s="21" t="s">
        <v>329</v>
      </c>
      <c r="E100" s="17" t="s">
        <v>18</v>
      </c>
      <c r="F100" s="17" t="s">
        <v>18</v>
      </c>
      <c r="G100" s="17" t="s">
        <v>244</v>
      </c>
      <c r="H100" s="17" t="s">
        <v>18</v>
      </c>
      <c r="I100" s="17" t="s">
        <v>18</v>
      </c>
      <c r="J100" s="17" t="s">
        <v>18</v>
      </c>
      <c r="K100" s="17" t="s">
        <v>18</v>
      </c>
    </row>
    <row r="101" spans="1:11" ht="147.75" customHeight="1">
      <c r="A101" s="17"/>
      <c r="B101" s="21" t="s">
        <v>106</v>
      </c>
      <c r="C101" s="17"/>
      <c r="D101" s="21" t="s">
        <v>330</v>
      </c>
      <c r="E101" s="21" t="s">
        <v>53</v>
      </c>
      <c r="F101" s="19">
        <v>43831</v>
      </c>
      <c r="G101" s="19">
        <v>44926</v>
      </c>
      <c r="H101" s="3" t="s">
        <v>49</v>
      </c>
      <c r="I101" s="1">
        <v>1000</v>
      </c>
      <c r="J101" s="1">
        <v>1000</v>
      </c>
      <c r="K101" s="1">
        <v>1000</v>
      </c>
    </row>
    <row r="102" spans="1:11" ht="216" customHeight="1">
      <c r="A102" s="17"/>
      <c r="B102" s="5" t="s">
        <v>138</v>
      </c>
      <c r="C102" s="17">
        <v>7</v>
      </c>
      <c r="D102" s="21" t="s">
        <v>330</v>
      </c>
      <c r="E102" s="17" t="s">
        <v>18</v>
      </c>
      <c r="F102" s="17" t="s">
        <v>18</v>
      </c>
      <c r="G102" s="17" t="s">
        <v>246</v>
      </c>
      <c r="H102" s="17" t="s">
        <v>18</v>
      </c>
      <c r="I102" s="17" t="s">
        <v>18</v>
      </c>
      <c r="J102" s="17" t="s">
        <v>18</v>
      </c>
      <c r="K102" s="17" t="s">
        <v>18</v>
      </c>
    </row>
    <row r="103" spans="1:11" ht="164.25" customHeight="1">
      <c r="A103" s="17"/>
      <c r="B103" s="5" t="s">
        <v>115</v>
      </c>
      <c r="C103" s="17">
        <v>7</v>
      </c>
      <c r="D103" s="21" t="s">
        <v>330</v>
      </c>
      <c r="E103" s="17" t="s">
        <v>18</v>
      </c>
      <c r="F103" s="17" t="s">
        <v>18</v>
      </c>
      <c r="G103" s="17" t="s">
        <v>247</v>
      </c>
      <c r="H103" s="17" t="s">
        <v>18</v>
      </c>
      <c r="I103" s="17" t="s">
        <v>18</v>
      </c>
      <c r="J103" s="17" t="s">
        <v>18</v>
      </c>
      <c r="K103" s="17" t="s">
        <v>18</v>
      </c>
    </row>
    <row r="104" spans="1:11" ht="83.25" customHeight="1">
      <c r="A104" s="17"/>
      <c r="B104" s="21" t="s">
        <v>129</v>
      </c>
      <c r="C104" s="17"/>
      <c r="D104" s="21" t="s">
        <v>330</v>
      </c>
      <c r="E104" s="21" t="s">
        <v>54</v>
      </c>
      <c r="F104" s="19">
        <v>43831</v>
      </c>
      <c r="G104" s="19">
        <v>44926</v>
      </c>
      <c r="H104" s="3" t="s">
        <v>273</v>
      </c>
      <c r="I104" s="1">
        <v>290000</v>
      </c>
      <c r="J104" s="1">
        <v>290000</v>
      </c>
      <c r="K104" s="1">
        <v>290000</v>
      </c>
    </row>
    <row r="105" spans="1:11" ht="72" customHeight="1">
      <c r="A105" s="17"/>
      <c r="B105" s="5" t="s">
        <v>130</v>
      </c>
      <c r="C105" s="17" t="s">
        <v>355</v>
      </c>
      <c r="D105" s="21" t="s">
        <v>330</v>
      </c>
      <c r="E105" s="17" t="s">
        <v>18</v>
      </c>
      <c r="F105" s="17" t="s">
        <v>18</v>
      </c>
      <c r="G105" s="17" t="s">
        <v>283</v>
      </c>
      <c r="H105" s="17" t="s">
        <v>18</v>
      </c>
      <c r="I105" s="17" t="s">
        <v>18</v>
      </c>
      <c r="J105" s="17" t="s">
        <v>18</v>
      </c>
      <c r="K105" s="17" t="s">
        <v>18</v>
      </c>
    </row>
    <row r="106" spans="1:11" ht="48.75" customHeight="1">
      <c r="A106" s="37"/>
      <c r="B106" s="36" t="s">
        <v>131</v>
      </c>
      <c r="C106" s="37"/>
      <c r="D106" s="36" t="s">
        <v>330</v>
      </c>
      <c r="E106" s="36" t="s">
        <v>55</v>
      </c>
      <c r="F106" s="39">
        <v>43831</v>
      </c>
      <c r="G106" s="47">
        <v>44926</v>
      </c>
      <c r="H106" s="3" t="s">
        <v>50</v>
      </c>
      <c r="I106" s="1">
        <v>33265063.399999999</v>
      </c>
      <c r="J106" s="1">
        <v>33298998.600000001</v>
      </c>
      <c r="K106" s="1">
        <v>33339614.899999999</v>
      </c>
    </row>
    <row r="107" spans="1:11" ht="39.75" customHeight="1">
      <c r="A107" s="37"/>
      <c r="B107" s="36"/>
      <c r="C107" s="37"/>
      <c r="D107" s="36"/>
      <c r="E107" s="36"/>
      <c r="F107" s="37"/>
      <c r="G107" s="49"/>
      <c r="H107" s="3" t="s">
        <v>51</v>
      </c>
      <c r="I107" s="1">
        <v>2272273.5</v>
      </c>
      <c r="J107" s="1">
        <v>2272273.5</v>
      </c>
      <c r="K107" s="1">
        <v>2272273.5</v>
      </c>
    </row>
    <row r="108" spans="1:11" ht="187.5" customHeight="1">
      <c r="A108" s="17"/>
      <c r="B108" s="5" t="s">
        <v>132</v>
      </c>
      <c r="C108" s="17" t="s">
        <v>355</v>
      </c>
      <c r="D108" s="21" t="s">
        <v>330</v>
      </c>
      <c r="E108" s="17" t="s">
        <v>18</v>
      </c>
      <c r="F108" s="17" t="s">
        <v>18</v>
      </c>
      <c r="G108" s="17" t="s">
        <v>304</v>
      </c>
      <c r="H108" s="17" t="s">
        <v>18</v>
      </c>
      <c r="I108" s="17" t="s">
        <v>18</v>
      </c>
      <c r="J108" s="17" t="s">
        <v>18</v>
      </c>
      <c r="K108" s="17" t="s">
        <v>18</v>
      </c>
    </row>
    <row r="109" spans="1:11" ht="80.25" customHeight="1">
      <c r="A109" s="17"/>
      <c r="B109" s="21" t="s">
        <v>133</v>
      </c>
      <c r="C109" s="17"/>
      <c r="D109" s="21" t="s">
        <v>330</v>
      </c>
      <c r="E109" s="21" t="s">
        <v>56</v>
      </c>
      <c r="F109" s="19">
        <v>43831</v>
      </c>
      <c r="G109" s="19">
        <v>44926</v>
      </c>
      <c r="H109" s="3" t="s">
        <v>52</v>
      </c>
      <c r="I109" s="1">
        <v>40000</v>
      </c>
      <c r="J109" s="1">
        <v>40000</v>
      </c>
      <c r="K109" s="1">
        <v>40000</v>
      </c>
    </row>
    <row r="110" spans="1:11" ht="197.25" customHeight="1">
      <c r="A110" s="17"/>
      <c r="B110" s="5" t="s">
        <v>134</v>
      </c>
      <c r="C110" s="17" t="s">
        <v>355</v>
      </c>
      <c r="D110" s="21" t="s">
        <v>330</v>
      </c>
      <c r="E110" s="17" t="s">
        <v>18</v>
      </c>
      <c r="F110" s="17" t="s">
        <v>18</v>
      </c>
      <c r="G110" s="17" t="s">
        <v>304</v>
      </c>
      <c r="H110" s="17" t="s">
        <v>18</v>
      </c>
      <c r="I110" s="17" t="s">
        <v>18</v>
      </c>
      <c r="J110" s="17" t="s">
        <v>18</v>
      </c>
      <c r="K110" s="17" t="s">
        <v>18</v>
      </c>
    </row>
    <row r="111" spans="1:11" ht="78" customHeight="1">
      <c r="A111" s="50" t="s">
        <v>217</v>
      </c>
      <c r="B111" s="58" t="s">
        <v>57</v>
      </c>
      <c r="C111" s="55" t="s">
        <v>18</v>
      </c>
      <c r="D111" s="41" t="s">
        <v>358</v>
      </c>
      <c r="E111" s="52" t="s">
        <v>280</v>
      </c>
      <c r="F111" s="47">
        <v>40619</v>
      </c>
      <c r="G111" s="47">
        <v>46022</v>
      </c>
      <c r="H111" s="1" t="s">
        <v>23</v>
      </c>
      <c r="I111" s="1">
        <f>SUM(I112:I114)</f>
        <v>18600</v>
      </c>
      <c r="J111" s="1">
        <f t="shared" ref="J111:K111" si="15">SUM(J112:J114)</f>
        <v>18600</v>
      </c>
      <c r="K111" s="1">
        <f t="shared" si="15"/>
        <v>18600</v>
      </c>
    </row>
    <row r="112" spans="1:11" ht="55.5" customHeight="1">
      <c r="A112" s="51"/>
      <c r="B112" s="59"/>
      <c r="C112" s="56"/>
      <c r="D112" s="42"/>
      <c r="E112" s="53"/>
      <c r="F112" s="56"/>
      <c r="G112" s="56"/>
      <c r="H112" s="3" t="s">
        <v>151</v>
      </c>
      <c r="I112" s="1">
        <f t="shared" ref="I112:K112" si="16">I115</f>
        <v>10000</v>
      </c>
      <c r="J112" s="1">
        <f t="shared" si="16"/>
        <v>10000</v>
      </c>
      <c r="K112" s="1">
        <f t="shared" si="16"/>
        <v>10000</v>
      </c>
    </row>
    <row r="113" spans="1:11" ht="48" customHeight="1">
      <c r="A113" s="51"/>
      <c r="B113" s="59"/>
      <c r="C113" s="56"/>
      <c r="D113" s="42"/>
      <c r="E113" s="53"/>
      <c r="F113" s="56"/>
      <c r="G113" s="56"/>
      <c r="H113" s="3" t="s">
        <v>363</v>
      </c>
      <c r="I113" s="1">
        <f>I118</f>
        <v>2000</v>
      </c>
      <c r="J113" s="1">
        <f t="shared" ref="J113:K113" si="17">J118</f>
        <v>2000</v>
      </c>
      <c r="K113" s="1">
        <f t="shared" si="17"/>
        <v>2000</v>
      </c>
    </row>
    <row r="114" spans="1:11" ht="45" customHeight="1">
      <c r="A114" s="49"/>
      <c r="B114" s="54"/>
      <c r="C114" s="49"/>
      <c r="D114" s="57"/>
      <c r="E114" s="54"/>
      <c r="F114" s="49"/>
      <c r="G114" s="49"/>
      <c r="H114" s="3" t="s">
        <v>276</v>
      </c>
      <c r="I114" s="1">
        <v>6600</v>
      </c>
      <c r="J114" s="1">
        <v>6600</v>
      </c>
      <c r="K114" s="1">
        <v>6600</v>
      </c>
    </row>
    <row r="115" spans="1:11" ht="82.5" customHeight="1">
      <c r="A115" s="17"/>
      <c r="B115" s="21" t="s">
        <v>189</v>
      </c>
      <c r="C115" s="17"/>
      <c r="D115" s="21" t="s">
        <v>314</v>
      </c>
      <c r="E115" s="21" t="s">
        <v>181</v>
      </c>
      <c r="F115" s="19">
        <v>43831</v>
      </c>
      <c r="G115" s="19">
        <v>44926</v>
      </c>
      <c r="H115" s="3" t="s">
        <v>151</v>
      </c>
      <c r="I115" s="1">
        <v>10000</v>
      </c>
      <c r="J115" s="1">
        <v>10000</v>
      </c>
      <c r="K115" s="1">
        <v>10000</v>
      </c>
    </row>
    <row r="116" spans="1:11" ht="117.75" customHeight="1">
      <c r="A116" s="17"/>
      <c r="B116" s="5" t="s">
        <v>190</v>
      </c>
      <c r="C116" s="17">
        <v>7</v>
      </c>
      <c r="D116" s="21" t="s">
        <v>314</v>
      </c>
      <c r="E116" s="17" t="s">
        <v>18</v>
      </c>
      <c r="F116" s="17" t="s">
        <v>18</v>
      </c>
      <c r="G116" s="17" t="s">
        <v>248</v>
      </c>
      <c r="H116" s="17" t="s">
        <v>18</v>
      </c>
      <c r="I116" s="17" t="s">
        <v>18</v>
      </c>
      <c r="J116" s="17" t="s">
        <v>18</v>
      </c>
      <c r="K116" s="17" t="s">
        <v>18</v>
      </c>
    </row>
    <row r="117" spans="1:11" ht="84" customHeight="1">
      <c r="A117" s="17"/>
      <c r="B117" s="5" t="s">
        <v>191</v>
      </c>
      <c r="C117" s="17">
        <v>7</v>
      </c>
      <c r="D117" s="21" t="s">
        <v>314</v>
      </c>
      <c r="E117" s="17" t="s">
        <v>18</v>
      </c>
      <c r="F117" s="17" t="s">
        <v>18</v>
      </c>
      <c r="G117" s="17" t="s">
        <v>232</v>
      </c>
      <c r="H117" s="17" t="s">
        <v>18</v>
      </c>
      <c r="I117" s="17" t="s">
        <v>18</v>
      </c>
      <c r="J117" s="17" t="s">
        <v>18</v>
      </c>
      <c r="K117" s="17" t="s">
        <v>18</v>
      </c>
    </row>
    <row r="118" spans="1:11" ht="69.75" customHeight="1">
      <c r="A118" s="17"/>
      <c r="B118" s="21" t="s">
        <v>140</v>
      </c>
      <c r="C118" s="17"/>
      <c r="D118" s="21" t="s">
        <v>317</v>
      </c>
      <c r="E118" s="21" t="s">
        <v>204</v>
      </c>
      <c r="F118" s="19">
        <v>43831</v>
      </c>
      <c r="G118" s="19">
        <v>44926</v>
      </c>
      <c r="H118" s="3" t="s">
        <v>363</v>
      </c>
      <c r="I118" s="1">
        <v>2000</v>
      </c>
      <c r="J118" s="1">
        <v>2000</v>
      </c>
      <c r="K118" s="1">
        <v>2000</v>
      </c>
    </row>
    <row r="119" spans="1:11" ht="69.75" customHeight="1">
      <c r="A119" s="17"/>
      <c r="B119" s="5" t="s">
        <v>141</v>
      </c>
      <c r="C119" s="17">
        <v>7</v>
      </c>
      <c r="D119" s="21" t="s">
        <v>317</v>
      </c>
      <c r="E119" s="17" t="s">
        <v>18</v>
      </c>
      <c r="F119" s="17" t="s">
        <v>18</v>
      </c>
      <c r="G119" s="17" t="s">
        <v>249</v>
      </c>
      <c r="H119" s="17" t="s">
        <v>18</v>
      </c>
      <c r="I119" s="17" t="s">
        <v>18</v>
      </c>
      <c r="J119" s="17" t="s">
        <v>18</v>
      </c>
      <c r="K119" s="17" t="s">
        <v>18</v>
      </c>
    </row>
    <row r="120" spans="1:11" ht="69.75" customHeight="1">
      <c r="A120" s="17"/>
      <c r="B120" s="21" t="s">
        <v>277</v>
      </c>
      <c r="C120" s="17"/>
      <c r="D120" s="21" t="s">
        <v>310</v>
      </c>
      <c r="E120" s="21" t="s">
        <v>279</v>
      </c>
      <c r="F120" s="19">
        <v>43831</v>
      </c>
      <c r="G120" s="17" t="s">
        <v>281</v>
      </c>
      <c r="H120" s="3" t="s">
        <v>276</v>
      </c>
      <c r="I120" s="1">
        <v>6600</v>
      </c>
      <c r="J120" s="1">
        <v>6600</v>
      </c>
      <c r="K120" s="1">
        <v>6600</v>
      </c>
    </row>
    <row r="121" spans="1:11" ht="69.75" customHeight="1">
      <c r="A121" s="17"/>
      <c r="B121" s="5" t="s">
        <v>278</v>
      </c>
      <c r="C121" s="17">
        <v>7</v>
      </c>
      <c r="D121" s="21" t="s">
        <v>310</v>
      </c>
      <c r="E121" s="17" t="s">
        <v>18</v>
      </c>
      <c r="F121" s="17" t="s">
        <v>18</v>
      </c>
      <c r="G121" s="17" t="s">
        <v>232</v>
      </c>
      <c r="H121" s="17" t="s">
        <v>18</v>
      </c>
      <c r="I121" s="17" t="s">
        <v>18</v>
      </c>
      <c r="J121" s="17" t="s">
        <v>18</v>
      </c>
      <c r="K121" s="17" t="s">
        <v>18</v>
      </c>
    </row>
    <row r="122" spans="1:11" ht="62.25" customHeight="1">
      <c r="A122" s="38" t="s">
        <v>218</v>
      </c>
      <c r="B122" s="36" t="s">
        <v>58</v>
      </c>
      <c r="C122" s="37" t="s">
        <v>18</v>
      </c>
      <c r="D122" s="36" t="s">
        <v>310</v>
      </c>
      <c r="E122" s="36" t="s">
        <v>294</v>
      </c>
      <c r="F122" s="39">
        <v>40544</v>
      </c>
      <c r="G122" s="39">
        <v>46022</v>
      </c>
      <c r="H122" s="1" t="s">
        <v>23</v>
      </c>
      <c r="I122" s="1">
        <f>SUM(I123:I124)</f>
        <v>1827399.3</v>
      </c>
      <c r="J122" s="1">
        <f>SUM(J123:J124)</f>
        <v>1827399.3</v>
      </c>
      <c r="K122" s="1">
        <f>SUM(K123:K124)</f>
        <v>1827399.3</v>
      </c>
    </row>
    <row r="123" spans="1:11" ht="44.25" customHeight="1">
      <c r="A123" s="38"/>
      <c r="B123" s="36"/>
      <c r="C123" s="37"/>
      <c r="D123" s="36"/>
      <c r="E123" s="36"/>
      <c r="F123" s="37"/>
      <c r="G123" s="37"/>
      <c r="H123" s="3" t="s">
        <v>59</v>
      </c>
      <c r="I123" s="1">
        <v>1536420</v>
      </c>
      <c r="J123" s="1">
        <v>1536420</v>
      </c>
      <c r="K123" s="1">
        <v>1536420</v>
      </c>
    </row>
    <row r="124" spans="1:11" ht="48" customHeight="1">
      <c r="A124" s="38"/>
      <c r="B124" s="36"/>
      <c r="C124" s="37"/>
      <c r="D124" s="36"/>
      <c r="E124" s="36"/>
      <c r="F124" s="37"/>
      <c r="G124" s="37"/>
      <c r="H124" s="3" t="s">
        <v>60</v>
      </c>
      <c r="I124" s="1">
        <f t="shared" ref="I124:K124" si="18">I128</f>
        <v>290979.3</v>
      </c>
      <c r="J124" s="1">
        <f t="shared" si="18"/>
        <v>290979.3</v>
      </c>
      <c r="K124" s="1">
        <f t="shared" si="18"/>
        <v>290979.3</v>
      </c>
    </row>
    <row r="125" spans="1:11" ht="85.5" customHeight="1">
      <c r="A125" s="17"/>
      <c r="B125" s="21" t="s">
        <v>268</v>
      </c>
      <c r="C125" s="17"/>
      <c r="D125" s="21" t="s">
        <v>310</v>
      </c>
      <c r="E125" s="21" t="s">
        <v>61</v>
      </c>
      <c r="F125" s="19">
        <v>43831</v>
      </c>
      <c r="G125" s="19">
        <v>44926</v>
      </c>
      <c r="H125" s="3" t="s">
        <v>59</v>
      </c>
      <c r="I125" s="1">
        <v>1536420</v>
      </c>
      <c r="J125" s="1">
        <v>1536420</v>
      </c>
      <c r="K125" s="1">
        <v>1536420</v>
      </c>
    </row>
    <row r="126" spans="1:11" ht="101.25" customHeight="1">
      <c r="A126" s="17"/>
      <c r="B126" s="5" t="s">
        <v>269</v>
      </c>
      <c r="C126" s="17" t="s">
        <v>355</v>
      </c>
      <c r="D126" s="21" t="s">
        <v>310</v>
      </c>
      <c r="E126" s="17" t="s">
        <v>18</v>
      </c>
      <c r="F126" s="17" t="s">
        <v>18</v>
      </c>
      <c r="G126" s="17" t="s">
        <v>300</v>
      </c>
      <c r="H126" s="17" t="s">
        <v>18</v>
      </c>
      <c r="I126" s="17" t="s">
        <v>18</v>
      </c>
      <c r="J126" s="17" t="s">
        <v>18</v>
      </c>
      <c r="K126" s="17" t="s">
        <v>18</v>
      </c>
    </row>
    <row r="127" spans="1:11" ht="191.25" customHeight="1">
      <c r="A127" s="17"/>
      <c r="B127" s="5" t="s">
        <v>270</v>
      </c>
      <c r="C127" s="17" t="s">
        <v>355</v>
      </c>
      <c r="D127" s="21" t="s">
        <v>310</v>
      </c>
      <c r="E127" s="17" t="s">
        <v>18</v>
      </c>
      <c r="F127" s="17" t="s">
        <v>18</v>
      </c>
      <c r="G127" s="17" t="s">
        <v>304</v>
      </c>
      <c r="H127" s="17" t="s">
        <v>18</v>
      </c>
      <c r="I127" s="17" t="s">
        <v>18</v>
      </c>
      <c r="J127" s="17" t="s">
        <v>18</v>
      </c>
      <c r="K127" s="17" t="s">
        <v>18</v>
      </c>
    </row>
    <row r="128" spans="1:11" ht="116.25" customHeight="1">
      <c r="A128" s="17"/>
      <c r="B128" s="21" t="s">
        <v>271</v>
      </c>
      <c r="C128" s="17"/>
      <c r="D128" s="21" t="s">
        <v>331</v>
      </c>
      <c r="E128" s="21" t="s">
        <v>198</v>
      </c>
      <c r="F128" s="19">
        <v>43831</v>
      </c>
      <c r="G128" s="19">
        <v>44926</v>
      </c>
      <c r="H128" s="3" t="s">
        <v>60</v>
      </c>
      <c r="I128" s="1">
        <v>290979.3</v>
      </c>
      <c r="J128" s="1">
        <v>290979.3</v>
      </c>
      <c r="K128" s="1">
        <v>290979.3</v>
      </c>
    </row>
    <row r="129" spans="1:11" ht="115.5" customHeight="1">
      <c r="A129" s="17"/>
      <c r="B129" s="5" t="s">
        <v>272</v>
      </c>
      <c r="C129" s="17">
        <v>7</v>
      </c>
      <c r="D129" s="21" t="s">
        <v>331</v>
      </c>
      <c r="E129" s="17" t="s">
        <v>18</v>
      </c>
      <c r="F129" s="17" t="s">
        <v>18</v>
      </c>
      <c r="G129" s="17" t="s">
        <v>232</v>
      </c>
      <c r="H129" s="17" t="s">
        <v>18</v>
      </c>
      <c r="I129" s="17" t="s">
        <v>18</v>
      </c>
      <c r="J129" s="17" t="s">
        <v>18</v>
      </c>
      <c r="K129" s="17" t="s">
        <v>18</v>
      </c>
    </row>
    <row r="130" spans="1:11" ht="64.5" customHeight="1">
      <c r="A130" s="38" t="s">
        <v>357</v>
      </c>
      <c r="B130" s="36" t="s">
        <v>62</v>
      </c>
      <c r="C130" s="37" t="s">
        <v>18</v>
      </c>
      <c r="D130" s="36" t="s">
        <v>310</v>
      </c>
      <c r="E130" s="36" t="s">
        <v>210</v>
      </c>
      <c r="F130" s="40">
        <v>42370</v>
      </c>
      <c r="G130" s="40">
        <v>46022</v>
      </c>
      <c r="H130" s="1" t="s">
        <v>23</v>
      </c>
      <c r="I130" s="1">
        <f>I131</f>
        <v>554209.6</v>
      </c>
      <c r="J130" s="1">
        <f t="shared" ref="J130:K131" si="19">J131</f>
        <v>554209.6</v>
      </c>
      <c r="K130" s="1">
        <f>K131</f>
        <v>554209.6</v>
      </c>
    </row>
    <row r="131" spans="1:11" ht="54" customHeight="1">
      <c r="A131" s="38"/>
      <c r="B131" s="36"/>
      <c r="C131" s="37"/>
      <c r="D131" s="36"/>
      <c r="E131" s="36"/>
      <c r="F131" s="40"/>
      <c r="G131" s="40"/>
      <c r="H131" s="3" t="s">
        <v>63</v>
      </c>
      <c r="I131" s="1">
        <f>I132</f>
        <v>554209.6</v>
      </c>
      <c r="J131" s="1">
        <f t="shared" si="19"/>
        <v>554209.6</v>
      </c>
      <c r="K131" s="1">
        <f t="shared" si="19"/>
        <v>554209.6</v>
      </c>
    </row>
    <row r="132" spans="1:11" ht="153" customHeight="1">
      <c r="A132" s="13"/>
      <c r="B132" s="8" t="s">
        <v>165</v>
      </c>
      <c r="C132" s="9"/>
      <c r="D132" s="21" t="s">
        <v>332</v>
      </c>
      <c r="E132" s="8" t="s">
        <v>110</v>
      </c>
      <c r="F132" s="7">
        <v>43831</v>
      </c>
      <c r="G132" s="7">
        <v>44926</v>
      </c>
      <c r="H132" s="3" t="s">
        <v>63</v>
      </c>
      <c r="I132" s="1">
        <v>554209.6</v>
      </c>
      <c r="J132" s="1">
        <v>554209.6</v>
      </c>
      <c r="K132" s="1">
        <v>554209.6</v>
      </c>
    </row>
    <row r="133" spans="1:11" ht="202.5" customHeight="1">
      <c r="A133" s="13"/>
      <c r="B133" s="5" t="s">
        <v>207</v>
      </c>
      <c r="C133" s="17" t="s">
        <v>355</v>
      </c>
      <c r="D133" s="21" t="s">
        <v>332</v>
      </c>
      <c r="E133" s="17" t="s">
        <v>18</v>
      </c>
      <c r="F133" s="17" t="s">
        <v>18</v>
      </c>
      <c r="G133" s="19" t="s">
        <v>300</v>
      </c>
      <c r="H133" s="17" t="s">
        <v>18</v>
      </c>
      <c r="I133" s="17" t="s">
        <v>18</v>
      </c>
      <c r="J133" s="17" t="s">
        <v>18</v>
      </c>
      <c r="K133" s="17" t="s">
        <v>18</v>
      </c>
    </row>
    <row r="134" spans="1:11" ht="107.25" customHeight="1">
      <c r="A134" s="13"/>
      <c r="B134" s="5" t="s">
        <v>208</v>
      </c>
      <c r="C134" s="17">
        <v>7</v>
      </c>
      <c r="D134" s="21" t="s">
        <v>332</v>
      </c>
      <c r="E134" s="17" t="s">
        <v>18</v>
      </c>
      <c r="F134" s="17" t="s">
        <v>18</v>
      </c>
      <c r="G134" s="19" t="s">
        <v>235</v>
      </c>
      <c r="H134" s="17" t="s">
        <v>18</v>
      </c>
      <c r="I134" s="17" t="s">
        <v>18</v>
      </c>
      <c r="J134" s="17" t="s">
        <v>18</v>
      </c>
      <c r="K134" s="17" t="s">
        <v>18</v>
      </c>
    </row>
    <row r="135" spans="1:11" ht="178.5" customHeight="1">
      <c r="A135" s="13"/>
      <c r="B135" s="21" t="s">
        <v>295</v>
      </c>
      <c r="C135" s="17"/>
      <c r="D135" s="21" t="s">
        <v>332</v>
      </c>
      <c r="E135" s="21" t="s">
        <v>209</v>
      </c>
      <c r="F135" s="19">
        <v>43831</v>
      </c>
      <c r="G135" s="33" t="s">
        <v>365</v>
      </c>
      <c r="H135" s="14" t="s">
        <v>28</v>
      </c>
      <c r="I135" s="14">
        <v>0</v>
      </c>
      <c r="J135" s="14">
        <v>0</v>
      </c>
      <c r="K135" s="14">
        <v>0</v>
      </c>
    </row>
    <row r="136" spans="1:11" ht="84" customHeight="1">
      <c r="A136" s="13"/>
      <c r="B136" s="5" t="s">
        <v>296</v>
      </c>
      <c r="C136" s="17">
        <v>7</v>
      </c>
      <c r="D136" s="21" t="s">
        <v>332</v>
      </c>
      <c r="E136" s="17" t="s">
        <v>18</v>
      </c>
      <c r="F136" s="17" t="s">
        <v>18</v>
      </c>
      <c r="G136" s="17" t="s">
        <v>364</v>
      </c>
      <c r="H136" s="17" t="s">
        <v>18</v>
      </c>
      <c r="I136" s="17" t="s">
        <v>18</v>
      </c>
      <c r="J136" s="17" t="s">
        <v>18</v>
      </c>
      <c r="K136" s="17" t="s">
        <v>18</v>
      </c>
    </row>
    <row r="137" spans="1:11" ht="242.25" customHeight="1">
      <c r="A137" s="23"/>
      <c r="B137" s="28" t="s">
        <v>347</v>
      </c>
      <c r="C137" s="23" t="s">
        <v>355</v>
      </c>
      <c r="D137" s="21" t="s">
        <v>318</v>
      </c>
      <c r="E137" s="17" t="s">
        <v>18</v>
      </c>
      <c r="F137" s="17" t="s">
        <v>18</v>
      </c>
      <c r="G137" s="17" t="s">
        <v>283</v>
      </c>
      <c r="H137" s="17" t="s">
        <v>18</v>
      </c>
      <c r="I137" s="17" t="s">
        <v>18</v>
      </c>
      <c r="J137" s="17" t="s">
        <v>18</v>
      </c>
      <c r="K137" s="17" t="s">
        <v>18</v>
      </c>
    </row>
    <row r="138" spans="1:11" ht="45">
      <c r="A138" s="18" t="s">
        <v>64</v>
      </c>
      <c r="B138" s="29" t="s">
        <v>65</v>
      </c>
      <c r="C138" s="17" t="s">
        <v>18</v>
      </c>
      <c r="D138" s="21" t="s">
        <v>144</v>
      </c>
      <c r="E138" s="17" t="s">
        <v>18</v>
      </c>
      <c r="F138" s="17" t="s">
        <v>19</v>
      </c>
      <c r="G138" s="19">
        <v>46022</v>
      </c>
      <c r="H138" s="2" t="s">
        <v>18</v>
      </c>
      <c r="I138" s="1">
        <f>I139+I155+I162</f>
        <v>19185597.099999998</v>
      </c>
      <c r="J138" s="1">
        <f>J139+J155+J162</f>
        <v>20092635.599999994</v>
      </c>
      <c r="K138" s="1">
        <f>K139+K155+K162</f>
        <v>20748065.099999994</v>
      </c>
    </row>
    <row r="139" spans="1:11" ht="66" customHeight="1">
      <c r="A139" s="38" t="s">
        <v>219</v>
      </c>
      <c r="B139" s="36" t="s">
        <v>66</v>
      </c>
      <c r="C139" s="37" t="s">
        <v>18</v>
      </c>
      <c r="D139" s="36" t="s">
        <v>333</v>
      </c>
      <c r="E139" s="36" t="s">
        <v>349</v>
      </c>
      <c r="F139" s="40">
        <v>40619</v>
      </c>
      <c r="G139" s="40">
        <v>46022</v>
      </c>
      <c r="H139" s="1" t="s">
        <v>23</v>
      </c>
      <c r="I139" s="1">
        <f>SUM(I140:I142)</f>
        <v>18354.5</v>
      </c>
      <c r="J139" s="1">
        <f>SUM(J140:J142)</f>
        <v>9630.4</v>
      </c>
      <c r="K139" s="1">
        <f>SUM(K140:K142)</f>
        <v>9630.4</v>
      </c>
    </row>
    <row r="140" spans="1:11" ht="54.75" customHeight="1">
      <c r="A140" s="45"/>
      <c r="B140" s="44"/>
      <c r="C140" s="44"/>
      <c r="D140" s="36"/>
      <c r="E140" s="44"/>
      <c r="F140" s="40"/>
      <c r="G140" s="40"/>
      <c r="H140" s="3" t="s">
        <v>67</v>
      </c>
      <c r="I140" s="1">
        <f>I143+I146</f>
        <v>500</v>
      </c>
      <c r="J140" s="1">
        <f>J143+J146</f>
        <v>500</v>
      </c>
      <c r="K140" s="1">
        <f>K143+K146</f>
        <v>500</v>
      </c>
    </row>
    <row r="141" spans="1:11" ht="50.25" customHeight="1">
      <c r="A141" s="45"/>
      <c r="B141" s="44"/>
      <c r="C141" s="44"/>
      <c r="D141" s="36"/>
      <c r="E141" s="44"/>
      <c r="F141" s="40"/>
      <c r="G141" s="40"/>
      <c r="H141" s="3" t="s">
        <v>68</v>
      </c>
      <c r="I141" s="1">
        <f>I149</f>
        <v>15854.5</v>
      </c>
      <c r="J141" s="1">
        <f t="shared" ref="J141:K141" si="20">J149</f>
        <v>7130.4</v>
      </c>
      <c r="K141" s="1">
        <f t="shared" si="20"/>
        <v>7130.4</v>
      </c>
    </row>
    <row r="142" spans="1:11" ht="48.75" customHeight="1">
      <c r="A142" s="45"/>
      <c r="B142" s="44"/>
      <c r="C142" s="44"/>
      <c r="D142" s="36"/>
      <c r="E142" s="44"/>
      <c r="F142" s="40"/>
      <c r="G142" s="40"/>
      <c r="H142" s="3" t="s">
        <v>69</v>
      </c>
      <c r="I142" s="1">
        <f>I151</f>
        <v>2000</v>
      </c>
      <c r="J142" s="1">
        <f t="shared" ref="J142:K142" si="21">J151</f>
        <v>2000</v>
      </c>
      <c r="K142" s="1">
        <f t="shared" si="21"/>
        <v>2000</v>
      </c>
    </row>
    <row r="143" spans="1:11" ht="104.25" customHeight="1">
      <c r="A143" s="17"/>
      <c r="B143" s="21" t="s">
        <v>135</v>
      </c>
      <c r="C143" s="17"/>
      <c r="D143" s="21" t="s">
        <v>334</v>
      </c>
      <c r="E143" s="21" t="s">
        <v>70</v>
      </c>
      <c r="F143" s="19">
        <v>43831</v>
      </c>
      <c r="G143" s="19">
        <v>44926</v>
      </c>
      <c r="H143" s="3" t="s">
        <v>67</v>
      </c>
      <c r="I143" s="1">
        <v>250</v>
      </c>
      <c r="J143" s="1">
        <v>250</v>
      </c>
      <c r="K143" s="1">
        <v>250</v>
      </c>
    </row>
    <row r="144" spans="1:11" ht="175.5" customHeight="1">
      <c r="A144" s="17"/>
      <c r="B144" s="5" t="s">
        <v>199</v>
      </c>
      <c r="C144" s="17">
        <v>7</v>
      </c>
      <c r="D144" s="21" t="s">
        <v>334</v>
      </c>
      <c r="E144" s="17" t="s">
        <v>18</v>
      </c>
      <c r="F144" s="17" t="s">
        <v>18</v>
      </c>
      <c r="G144" s="17" t="s">
        <v>250</v>
      </c>
      <c r="H144" s="17" t="s">
        <v>18</v>
      </c>
      <c r="I144" s="17" t="s">
        <v>18</v>
      </c>
      <c r="J144" s="17" t="s">
        <v>18</v>
      </c>
      <c r="K144" s="17" t="s">
        <v>18</v>
      </c>
    </row>
    <row r="145" spans="1:11" ht="129" customHeight="1">
      <c r="A145" s="17"/>
      <c r="B145" s="5" t="s">
        <v>136</v>
      </c>
      <c r="C145" s="17" t="s">
        <v>355</v>
      </c>
      <c r="D145" s="21" t="s">
        <v>334</v>
      </c>
      <c r="E145" s="17" t="s">
        <v>18</v>
      </c>
      <c r="F145" s="17" t="s">
        <v>18</v>
      </c>
      <c r="G145" s="17" t="s">
        <v>248</v>
      </c>
      <c r="H145" s="17" t="s">
        <v>18</v>
      </c>
      <c r="I145" s="17" t="s">
        <v>18</v>
      </c>
      <c r="J145" s="17" t="s">
        <v>18</v>
      </c>
      <c r="K145" s="17" t="s">
        <v>18</v>
      </c>
    </row>
    <row r="146" spans="1:11" ht="87.75" customHeight="1">
      <c r="A146" s="17"/>
      <c r="B146" s="21" t="s">
        <v>166</v>
      </c>
      <c r="C146" s="21"/>
      <c r="D146" s="21" t="s">
        <v>334</v>
      </c>
      <c r="E146" s="21" t="s">
        <v>224</v>
      </c>
      <c r="F146" s="19">
        <v>43831</v>
      </c>
      <c r="G146" s="19">
        <v>44926</v>
      </c>
      <c r="H146" s="3" t="s">
        <v>67</v>
      </c>
      <c r="I146" s="1">
        <v>250</v>
      </c>
      <c r="J146" s="1">
        <v>250</v>
      </c>
      <c r="K146" s="1">
        <v>250</v>
      </c>
    </row>
    <row r="147" spans="1:11" ht="94.5" customHeight="1">
      <c r="A147" s="17"/>
      <c r="B147" s="5" t="s">
        <v>360</v>
      </c>
      <c r="C147" s="17">
        <v>7</v>
      </c>
      <c r="D147" s="21" t="s">
        <v>334</v>
      </c>
      <c r="E147" s="17" t="s">
        <v>18</v>
      </c>
      <c r="F147" s="17" t="s">
        <v>18</v>
      </c>
      <c r="G147" s="17" t="s">
        <v>232</v>
      </c>
      <c r="H147" s="17" t="s">
        <v>18</v>
      </c>
      <c r="I147" s="17" t="s">
        <v>18</v>
      </c>
      <c r="J147" s="17" t="s">
        <v>18</v>
      </c>
      <c r="K147" s="17" t="s">
        <v>18</v>
      </c>
    </row>
    <row r="148" spans="1:11" ht="81.75" customHeight="1">
      <c r="A148" s="17"/>
      <c r="B148" s="5" t="s">
        <v>167</v>
      </c>
      <c r="C148" s="17">
        <v>7</v>
      </c>
      <c r="D148" s="21" t="s">
        <v>334</v>
      </c>
      <c r="E148" s="17" t="s">
        <v>18</v>
      </c>
      <c r="F148" s="17" t="s">
        <v>18</v>
      </c>
      <c r="G148" s="17" t="s">
        <v>244</v>
      </c>
      <c r="H148" s="17" t="s">
        <v>18</v>
      </c>
      <c r="I148" s="17" t="s">
        <v>18</v>
      </c>
      <c r="J148" s="17" t="s">
        <v>18</v>
      </c>
      <c r="K148" s="17" t="s">
        <v>18</v>
      </c>
    </row>
    <row r="149" spans="1:11" ht="92.25" customHeight="1">
      <c r="A149" s="17"/>
      <c r="B149" s="21" t="s">
        <v>168</v>
      </c>
      <c r="C149" s="17"/>
      <c r="D149" s="21" t="s">
        <v>334</v>
      </c>
      <c r="E149" s="21" t="s">
        <v>71</v>
      </c>
      <c r="F149" s="19">
        <v>43831</v>
      </c>
      <c r="G149" s="19">
        <v>44926</v>
      </c>
      <c r="H149" s="3" t="s">
        <v>68</v>
      </c>
      <c r="I149" s="1">
        <v>15854.5</v>
      </c>
      <c r="J149" s="1">
        <v>7130.4</v>
      </c>
      <c r="K149" s="1">
        <v>7130.4</v>
      </c>
    </row>
    <row r="150" spans="1:11" ht="177" customHeight="1">
      <c r="A150" s="17"/>
      <c r="B150" s="5" t="s">
        <v>139</v>
      </c>
      <c r="C150" s="17" t="s">
        <v>355</v>
      </c>
      <c r="D150" s="21" t="s">
        <v>334</v>
      </c>
      <c r="E150" s="17" t="s">
        <v>18</v>
      </c>
      <c r="F150" s="17" t="s">
        <v>18</v>
      </c>
      <c r="G150" s="19" t="s">
        <v>235</v>
      </c>
      <c r="H150" s="17" t="s">
        <v>18</v>
      </c>
      <c r="I150" s="17" t="s">
        <v>18</v>
      </c>
      <c r="J150" s="17" t="s">
        <v>18</v>
      </c>
      <c r="K150" s="17" t="s">
        <v>18</v>
      </c>
    </row>
    <row r="151" spans="1:11" ht="66" customHeight="1">
      <c r="A151" s="17"/>
      <c r="B151" s="21" t="s">
        <v>201</v>
      </c>
      <c r="C151" s="17"/>
      <c r="D151" s="21" t="s">
        <v>335</v>
      </c>
      <c r="E151" s="21" t="s">
        <v>200</v>
      </c>
      <c r="F151" s="19">
        <v>43831</v>
      </c>
      <c r="G151" s="19">
        <v>44926</v>
      </c>
      <c r="H151" s="3" t="s">
        <v>69</v>
      </c>
      <c r="I151" s="1">
        <v>2000</v>
      </c>
      <c r="J151" s="1">
        <v>2000</v>
      </c>
      <c r="K151" s="1">
        <v>2000</v>
      </c>
    </row>
    <row r="152" spans="1:11" ht="92.25" customHeight="1">
      <c r="A152" s="17"/>
      <c r="B152" s="5" t="s">
        <v>212</v>
      </c>
      <c r="C152" s="17" t="s">
        <v>355</v>
      </c>
      <c r="D152" s="21" t="s">
        <v>335</v>
      </c>
      <c r="E152" s="17" t="s">
        <v>18</v>
      </c>
      <c r="F152" s="17" t="s">
        <v>18</v>
      </c>
      <c r="G152" s="17" t="s">
        <v>246</v>
      </c>
      <c r="H152" s="17" t="s">
        <v>18</v>
      </c>
      <c r="I152" s="17" t="s">
        <v>18</v>
      </c>
      <c r="J152" s="17" t="s">
        <v>18</v>
      </c>
      <c r="K152" s="17" t="s">
        <v>18</v>
      </c>
    </row>
    <row r="153" spans="1:11" ht="125.25" customHeight="1">
      <c r="A153" s="17"/>
      <c r="B153" s="21" t="s">
        <v>171</v>
      </c>
      <c r="C153" s="17"/>
      <c r="D153" s="21" t="s">
        <v>336</v>
      </c>
      <c r="E153" s="21" t="s">
        <v>116</v>
      </c>
      <c r="F153" s="19">
        <v>43831</v>
      </c>
      <c r="G153" s="19">
        <v>44196</v>
      </c>
      <c r="H153" s="2" t="s">
        <v>105</v>
      </c>
      <c r="I153" s="1">
        <v>0</v>
      </c>
      <c r="J153" s="1">
        <v>0</v>
      </c>
      <c r="K153" s="1">
        <v>0</v>
      </c>
    </row>
    <row r="154" spans="1:11" ht="99" customHeight="1">
      <c r="A154" s="17"/>
      <c r="B154" s="5" t="s">
        <v>354</v>
      </c>
      <c r="C154" s="17" t="s">
        <v>355</v>
      </c>
      <c r="D154" s="21" t="s">
        <v>337</v>
      </c>
      <c r="E154" s="17" t="s">
        <v>18</v>
      </c>
      <c r="F154" s="17" t="s">
        <v>18</v>
      </c>
      <c r="G154" s="19">
        <v>43831</v>
      </c>
      <c r="H154" s="17" t="s">
        <v>18</v>
      </c>
      <c r="I154" s="17" t="s">
        <v>18</v>
      </c>
      <c r="J154" s="17" t="s">
        <v>18</v>
      </c>
      <c r="K154" s="17" t="s">
        <v>18</v>
      </c>
    </row>
    <row r="155" spans="1:11" ht="91.5" customHeight="1">
      <c r="A155" s="50" t="s">
        <v>220</v>
      </c>
      <c r="B155" s="52" t="s">
        <v>72</v>
      </c>
      <c r="C155" s="55" t="s">
        <v>18</v>
      </c>
      <c r="D155" s="52" t="s">
        <v>338</v>
      </c>
      <c r="E155" s="41" t="s">
        <v>350</v>
      </c>
      <c r="F155" s="47">
        <v>40609</v>
      </c>
      <c r="G155" s="47">
        <v>46022</v>
      </c>
      <c r="H155" s="1" t="s">
        <v>23</v>
      </c>
      <c r="I155" s="1">
        <f>SUM(I156:I157)</f>
        <v>89382.7</v>
      </c>
      <c r="J155" s="1">
        <f t="shared" ref="J155:K155" si="22">SUM(J156:J157)</f>
        <v>97649.5</v>
      </c>
      <c r="K155" s="1">
        <f t="shared" si="22"/>
        <v>100627.9</v>
      </c>
    </row>
    <row r="156" spans="1:11" ht="40.5" customHeight="1">
      <c r="A156" s="51"/>
      <c r="B156" s="53"/>
      <c r="C156" s="56"/>
      <c r="D156" s="53"/>
      <c r="E156" s="42"/>
      <c r="F156" s="48"/>
      <c r="G156" s="48"/>
      <c r="H156" s="3" t="s">
        <v>125</v>
      </c>
      <c r="I156" s="1">
        <v>86882.7</v>
      </c>
      <c r="J156" s="1">
        <v>95149.5</v>
      </c>
      <c r="K156" s="1">
        <v>98127.9</v>
      </c>
    </row>
    <row r="157" spans="1:11" ht="36.75" customHeight="1">
      <c r="A157" s="49"/>
      <c r="B157" s="54"/>
      <c r="C157" s="49"/>
      <c r="D157" s="54"/>
      <c r="E157" s="57"/>
      <c r="F157" s="49"/>
      <c r="G157" s="49"/>
      <c r="H157" s="3" t="s">
        <v>264</v>
      </c>
      <c r="I157" s="1">
        <v>2500</v>
      </c>
      <c r="J157" s="1">
        <v>2500</v>
      </c>
      <c r="K157" s="1">
        <v>2500</v>
      </c>
    </row>
    <row r="158" spans="1:11" ht="70.5" customHeight="1">
      <c r="A158" s="17"/>
      <c r="B158" s="16" t="s">
        <v>112</v>
      </c>
      <c r="C158" s="17"/>
      <c r="D158" s="16" t="s">
        <v>310</v>
      </c>
      <c r="E158" s="16" t="s">
        <v>73</v>
      </c>
      <c r="F158" s="19">
        <v>43831</v>
      </c>
      <c r="G158" s="19">
        <v>44926</v>
      </c>
      <c r="H158" s="3" t="s">
        <v>125</v>
      </c>
      <c r="I158" s="1">
        <v>86882.7</v>
      </c>
      <c r="J158" s="1">
        <v>95149.5</v>
      </c>
      <c r="K158" s="1">
        <v>98127.9</v>
      </c>
    </row>
    <row r="159" spans="1:11" ht="87" customHeight="1">
      <c r="A159" s="17"/>
      <c r="B159" s="5" t="s">
        <v>137</v>
      </c>
      <c r="C159" s="17">
        <v>7</v>
      </c>
      <c r="D159" s="16" t="s">
        <v>310</v>
      </c>
      <c r="E159" s="17" t="s">
        <v>18</v>
      </c>
      <c r="F159" s="17" t="s">
        <v>18</v>
      </c>
      <c r="G159" s="17" t="s">
        <v>240</v>
      </c>
      <c r="H159" s="17" t="s">
        <v>18</v>
      </c>
      <c r="I159" s="17" t="s">
        <v>18</v>
      </c>
      <c r="J159" s="17" t="s">
        <v>18</v>
      </c>
      <c r="K159" s="17" t="s">
        <v>18</v>
      </c>
    </row>
    <row r="160" spans="1:11" ht="68.25" customHeight="1">
      <c r="A160" s="17"/>
      <c r="B160" s="8" t="s">
        <v>263</v>
      </c>
      <c r="C160" s="9"/>
      <c r="D160" s="16" t="s">
        <v>310</v>
      </c>
      <c r="E160" s="8" t="s">
        <v>117</v>
      </c>
      <c r="F160" s="7">
        <v>43831</v>
      </c>
      <c r="G160" s="19">
        <v>44926</v>
      </c>
      <c r="H160" s="3" t="s">
        <v>264</v>
      </c>
      <c r="I160" s="1">
        <v>2500</v>
      </c>
      <c r="J160" s="1">
        <v>2500</v>
      </c>
      <c r="K160" s="1">
        <v>2500</v>
      </c>
    </row>
    <row r="161" spans="1:14" ht="77.25" customHeight="1">
      <c r="A161" s="17"/>
      <c r="B161" s="5" t="s">
        <v>111</v>
      </c>
      <c r="C161" s="17" t="s">
        <v>355</v>
      </c>
      <c r="D161" s="16" t="s">
        <v>310</v>
      </c>
      <c r="E161" s="17" t="s">
        <v>18</v>
      </c>
      <c r="F161" s="17" t="s">
        <v>18</v>
      </c>
      <c r="G161" s="17" t="s">
        <v>240</v>
      </c>
      <c r="H161" s="17" t="s">
        <v>18</v>
      </c>
      <c r="I161" s="17" t="s">
        <v>18</v>
      </c>
      <c r="J161" s="17" t="s">
        <v>18</v>
      </c>
      <c r="K161" s="17" t="s">
        <v>18</v>
      </c>
    </row>
    <row r="162" spans="1:14">
      <c r="A162" s="38" t="s">
        <v>297</v>
      </c>
      <c r="B162" s="36" t="s">
        <v>76</v>
      </c>
      <c r="C162" s="37" t="s">
        <v>18</v>
      </c>
      <c r="D162" s="36" t="s">
        <v>339</v>
      </c>
      <c r="E162" s="36" t="s">
        <v>143</v>
      </c>
      <c r="F162" s="40">
        <v>40619</v>
      </c>
      <c r="G162" s="40">
        <v>46022</v>
      </c>
      <c r="H162" s="1" t="s">
        <v>23</v>
      </c>
      <c r="I162" s="1">
        <f>SUM(I163:I194)</f>
        <v>19077859.899999999</v>
      </c>
      <c r="J162" s="1">
        <f t="shared" ref="J162:K162" si="23">SUM(J163:J194)</f>
        <v>19985355.699999996</v>
      </c>
      <c r="K162" s="1">
        <f t="shared" si="23"/>
        <v>20637806.799999993</v>
      </c>
      <c r="L162" s="12"/>
      <c r="M162" s="12"/>
      <c r="N162" s="12"/>
    </row>
    <row r="163" spans="1:14" ht="33" customHeight="1">
      <c r="A163" s="38"/>
      <c r="B163" s="36"/>
      <c r="C163" s="37"/>
      <c r="D163" s="36"/>
      <c r="E163" s="36"/>
      <c r="F163" s="40"/>
      <c r="G163" s="40"/>
      <c r="H163" s="1" t="s">
        <v>77</v>
      </c>
      <c r="I163" s="1">
        <v>360680.6</v>
      </c>
      <c r="J163" s="1">
        <v>369362</v>
      </c>
      <c r="K163" s="1">
        <v>380269.9</v>
      </c>
    </row>
    <row r="164" spans="1:14" ht="34.5" customHeight="1">
      <c r="A164" s="38"/>
      <c r="B164" s="36"/>
      <c r="C164" s="37"/>
      <c r="D164" s="36"/>
      <c r="E164" s="36"/>
      <c r="F164" s="40"/>
      <c r="G164" s="40"/>
      <c r="H164" s="1" t="s">
        <v>78</v>
      </c>
      <c r="I164" s="1">
        <v>366917.7</v>
      </c>
      <c r="J164" s="1">
        <v>392408</v>
      </c>
      <c r="K164" s="1">
        <v>403886.4</v>
      </c>
    </row>
    <row r="165" spans="1:14" ht="29.25" customHeight="1">
      <c r="A165" s="38"/>
      <c r="B165" s="36"/>
      <c r="C165" s="37"/>
      <c r="D165" s="36"/>
      <c r="E165" s="36"/>
      <c r="F165" s="40"/>
      <c r="G165" s="40"/>
      <c r="H165" s="1" t="s">
        <v>79</v>
      </c>
      <c r="I165" s="1">
        <f>I197</f>
        <v>9800</v>
      </c>
      <c r="J165" s="1">
        <f t="shared" ref="J165:K165" si="24">J197</f>
        <v>9800</v>
      </c>
      <c r="K165" s="1">
        <f t="shared" si="24"/>
        <v>9800</v>
      </c>
    </row>
    <row r="166" spans="1:14" ht="25.5" customHeight="1">
      <c r="A166" s="38"/>
      <c r="B166" s="36"/>
      <c r="C166" s="37"/>
      <c r="D166" s="36"/>
      <c r="E166" s="36"/>
      <c r="F166" s="40"/>
      <c r="G166" s="40"/>
      <c r="H166" s="1" t="s">
        <v>80</v>
      </c>
      <c r="I166" s="1">
        <v>345347.9</v>
      </c>
      <c r="J166" s="1">
        <v>256146.9</v>
      </c>
      <c r="K166" s="1">
        <v>294684.2</v>
      </c>
    </row>
    <row r="167" spans="1:14" ht="26.25" customHeight="1">
      <c r="A167" s="38"/>
      <c r="B167" s="36"/>
      <c r="C167" s="37"/>
      <c r="D167" s="36"/>
      <c r="E167" s="36"/>
      <c r="F167" s="40"/>
      <c r="G167" s="40"/>
      <c r="H167" s="3" t="s">
        <v>223</v>
      </c>
      <c r="I167" s="1">
        <f t="shared" ref="I167:K167" si="25">I199</f>
        <v>349676</v>
      </c>
      <c r="J167" s="1">
        <f t="shared" si="25"/>
        <v>349676</v>
      </c>
      <c r="K167" s="1">
        <f t="shared" si="25"/>
        <v>349676</v>
      </c>
    </row>
    <row r="168" spans="1:14" ht="36.75" customHeight="1">
      <c r="A168" s="38"/>
      <c r="B168" s="36"/>
      <c r="C168" s="37"/>
      <c r="D168" s="36"/>
      <c r="E168" s="36"/>
      <c r="F168" s="40"/>
      <c r="G168" s="40"/>
      <c r="H168" s="1" t="s">
        <v>82</v>
      </c>
      <c r="I168" s="1">
        <f t="shared" ref="I168:K168" si="26">I200</f>
        <v>254741.5</v>
      </c>
      <c r="J168" s="1">
        <f t="shared" si="26"/>
        <v>254741.5</v>
      </c>
      <c r="K168" s="1">
        <f t="shared" si="26"/>
        <v>254741.5</v>
      </c>
    </row>
    <row r="169" spans="1:14" ht="30.75" customHeight="1">
      <c r="A169" s="38"/>
      <c r="B169" s="36"/>
      <c r="C169" s="37"/>
      <c r="D169" s="36"/>
      <c r="E169" s="36"/>
      <c r="F169" s="40"/>
      <c r="G169" s="40"/>
      <c r="H169" s="3" t="s">
        <v>83</v>
      </c>
      <c r="I169" s="1">
        <f t="shared" ref="I169:K169" si="27">I201</f>
        <v>200000</v>
      </c>
      <c r="J169" s="1">
        <f t="shared" si="27"/>
        <v>200000</v>
      </c>
      <c r="K169" s="1">
        <f t="shared" si="27"/>
        <v>200000</v>
      </c>
    </row>
    <row r="170" spans="1:14" ht="30.75" customHeight="1">
      <c r="A170" s="38"/>
      <c r="B170" s="36"/>
      <c r="C170" s="37"/>
      <c r="D170" s="36"/>
      <c r="E170" s="36"/>
      <c r="F170" s="40"/>
      <c r="G170" s="40"/>
      <c r="H170" s="3" t="s">
        <v>84</v>
      </c>
      <c r="I170" s="1">
        <f>I202</f>
        <v>2900474.8</v>
      </c>
      <c r="J170" s="1">
        <f t="shared" ref="J170:K170" si="28">J202</f>
        <v>2785094.6</v>
      </c>
      <c r="K170" s="1">
        <f t="shared" si="28"/>
        <v>2785094.6</v>
      </c>
    </row>
    <row r="171" spans="1:14" ht="36" customHeight="1">
      <c r="A171" s="38"/>
      <c r="B171" s="36"/>
      <c r="C171" s="37"/>
      <c r="D171" s="36"/>
      <c r="E171" s="36"/>
      <c r="F171" s="40"/>
      <c r="G171" s="40"/>
      <c r="H171" s="3" t="s">
        <v>85</v>
      </c>
      <c r="I171" s="1">
        <f t="shared" ref="I171:K171" si="29">I203</f>
        <v>9868.9</v>
      </c>
      <c r="J171" s="1">
        <f t="shared" si="29"/>
        <v>9868.9</v>
      </c>
      <c r="K171" s="1">
        <f t="shared" si="29"/>
        <v>9868.9</v>
      </c>
    </row>
    <row r="172" spans="1:14" ht="29.25" customHeight="1">
      <c r="A172" s="38"/>
      <c r="B172" s="36"/>
      <c r="C172" s="37"/>
      <c r="D172" s="36"/>
      <c r="E172" s="36"/>
      <c r="F172" s="40"/>
      <c r="G172" s="40"/>
      <c r="H172" s="3" t="s">
        <v>86</v>
      </c>
      <c r="I172" s="1">
        <f t="shared" ref="I172:K172" si="30">I204</f>
        <v>5497</v>
      </c>
      <c r="J172" s="1">
        <f t="shared" si="30"/>
        <v>5497</v>
      </c>
      <c r="K172" s="1">
        <f t="shared" si="30"/>
        <v>5497</v>
      </c>
    </row>
    <row r="173" spans="1:14" ht="34.5" customHeight="1">
      <c r="A173" s="38"/>
      <c r="B173" s="36"/>
      <c r="C173" s="37"/>
      <c r="D173" s="36"/>
      <c r="E173" s="36"/>
      <c r="F173" s="40"/>
      <c r="G173" s="40"/>
      <c r="H173" s="3" t="s">
        <v>87</v>
      </c>
      <c r="I173" s="1">
        <f t="shared" ref="I173:K173" si="31">I205</f>
        <v>882</v>
      </c>
      <c r="J173" s="1">
        <f t="shared" si="31"/>
        <v>882</v>
      </c>
      <c r="K173" s="1">
        <f t="shared" si="31"/>
        <v>882</v>
      </c>
    </row>
    <row r="174" spans="1:14" ht="36.75" customHeight="1">
      <c r="A174" s="38"/>
      <c r="B174" s="36"/>
      <c r="C174" s="37"/>
      <c r="D174" s="36"/>
      <c r="E174" s="36"/>
      <c r="F174" s="40"/>
      <c r="G174" s="40"/>
      <c r="H174" s="3" t="s">
        <v>88</v>
      </c>
      <c r="I174" s="1">
        <f t="shared" ref="I174:K174" si="32">I206</f>
        <v>81160.800000000003</v>
      </c>
      <c r="J174" s="1">
        <f t="shared" si="32"/>
        <v>81160.800000000003</v>
      </c>
      <c r="K174" s="1">
        <f t="shared" si="32"/>
        <v>81160.800000000003</v>
      </c>
    </row>
    <row r="175" spans="1:14" ht="28.5" customHeight="1">
      <c r="A175" s="38"/>
      <c r="B175" s="36"/>
      <c r="C175" s="37"/>
      <c r="D175" s="36"/>
      <c r="E175" s="36"/>
      <c r="F175" s="40"/>
      <c r="G175" s="40"/>
      <c r="H175" s="3" t="s">
        <v>89</v>
      </c>
      <c r="I175" s="1">
        <f t="shared" ref="I175:K175" si="33">I207</f>
        <v>6567.8</v>
      </c>
      <c r="J175" s="1">
        <f t="shared" si="33"/>
        <v>6567.8</v>
      </c>
      <c r="K175" s="1">
        <f t="shared" si="33"/>
        <v>6567.8</v>
      </c>
    </row>
    <row r="176" spans="1:14" ht="34.5" customHeight="1">
      <c r="A176" s="38"/>
      <c r="B176" s="36"/>
      <c r="C176" s="37"/>
      <c r="D176" s="36"/>
      <c r="E176" s="36"/>
      <c r="F176" s="40"/>
      <c r="G176" s="40"/>
      <c r="H176" s="3" t="s">
        <v>90</v>
      </c>
      <c r="I176" s="1">
        <f t="shared" ref="I176:K176" si="34">I208</f>
        <v>3620</v>
      </c>
      <c r="J176" s="1">
        <f t="shared" si="34"/>
        <v>3620</v>
      </c>
      <c r="K176" s="1">
        <f t="shared" si="34"/>
        <v>3620</v>
      </c>
    </row>
    <row r="177" spans="1:11" ht="32.25" customHeight="1">
      <c r="A177" s="38"/>
      <c r="B177" s="36"/>
      <c r="C177" s="37"/>
      <c r="D177" s="36"/>
      <c r="E177" s="36"/>
      <c r="F177" s="40"/>
      <c r="G177" s="40"/>
      <c r="H177" s="3" t="s">
        <v>91</v>
      </c>
      <c r="I177" s="1">
        <f>I215</f>
        <v>25620.400000000001</v>
      </c>
      <c r="J177" s="1">
        <f t="shared" ref="J177:K177" si="35">J215</f>
        <v>25740.400000000001</v>
      </c>
      <c r="K177" s="1">
        <f t="shared" si="35"/>
        <v>25740.400000000001</v>
      </c>
    </row>
    <row r="178" spans="1:11" ht="30.75" customHeight="1">
      <c r="A178" s="38"/>
      <c r="B178" s="36"/>
      <c r="C178" s="37"/>
      <c r="D178" s="36"/>
      <c r="E178" s="36"/>
      <c r="F178" s="40"/>
      <c r="G178" s="40"/>
      <c r="H178" s="3" t="s">
        <v>92</v>
      </c>
      <c r="I178" s="1">
        <f>I216</f>
        <v>16790.900000000001</v>
      </c>
      <c r="J178" s="1">
        <f t="shared" ref="J178:K178" si="36">J216</f>
        <v>16820.900000000001</v>
      </c>
      <c r="K178" s="1">
        <f t="shared" si="36"/>
        <v>16820.900000000001</v>
      </c>
    </row>
    <row r="179" spans="1:11" ht="36" customHeight="1">
      <c r="A179" s="38"/>
      <c r="B179" s="36"/>
      <c r="C179" s="37"/>
      <c r="D179" s="36"/>
      <c r="E179" s="36"/>
      <c r="F179" s="40"/>
      <c r="G179" s="40"/>
      <c r="H179" s="3" t="s">
        <v>93</v>
      </c>
      <c r="I179" s="1">
        <v>6788.4</v>
      </c>
      <c r="J179" s="1">
        <v>6980.6</v>
      </c>
      <c r="K179" s="1">
        <v>7224.6</v>
      </c>
    </row>
    <row r="180" spans="1:11" ht="36" customHeight="1">
      <c r="A180" s="38"/>
      <c r="B180" s="36"/>
      <c r="C180" s="37"/>
      <c r="D180" s="36"/>
      <c r="E180" s="36"/>
      <c r="F180" s="40"/>
      <c r="G180" s="40"/>
      <c r="H180" s="3" t="s">
        <v>94</v>
      </c>
      <c r="I180" s="1">
        <f>I218</f>
        <v>150</v>
      </c>
      <c r="J180" s="1">
        <f t="shared" ref="J180:K180" si="37">J218</f>
        <v>150</v>
      </c>
      <c r="K180" s="1">
        <f t="shared" si="37"/>
        <v>150</v>
      </c>
    </row>
    <row r="181" spans="1:11" ht="30.75" customHeight="1">
      <c r="A181" s="38"/>
      <c r="B181" s="36"/>
      <c r="C181" s="37"/>
      <c r="D181" s="36"/>
      <c r="E181" s="36"/>
      <c r="F181" s="40"/>
      <c r="G181" s="40"/>
      <c r="H181" s="3" t="s">
        <v>95</v>
      </c>
      <c r="I181" s="1">
        <f>I222</f>
        <v>100</v>
      </c>
      <c r="J181" s="1">
        <f t="shared" ref="J181:K181" si="38">J222</f>
        <v>100</v>
      </c>
      <c r="K181" s="1">
        <f t="shared" si="38"/>
        <v>100</v>
      </c>
    </row>
    <row r="182" spans="1:11" ht="30" customHeight="1">
      <c r="A182" s="38"/>
      <c r="B182" s="36"/>
      <c r="C182" s="37"/>
      <c r="D182" s="36"/>
      <c r="E182" s="36"/>
      <c r="F182" s="40"/>
      <c r="G182" s="40"/>
      <c r="H182" s="3" t="s">
        <v>74</v>
      </c>
      <c r="I182" s="1">
        <v>10587076.1</v>
      </c>
      <c r="J182" s="1">
        <v>11411767.699999999</v>
      </c>
      <c r="K182" s="1">
        <v>11860195.699999999</v>
      </c>
    </row>
    <row r="183" spans="1:11" ht="33" customHeight="1">
      <c r="A183" s="38"/>
      <c r="B183" s="36"/>
      <c r="C183" s="37"/>
      <c r="D183" s="36"/>
      <c r="E183" s="36"/>
      <c r="F183" s="40"/>
      <c r="G183" s="40"/>
      <c r="H183" s="3" t="s">
        <v>96</v>
      </c>
      <c r="I183" s="1">
        <v>138010</v>
      </c>
      <c r="J183" s="1">
        <v>138002.29999999999</v>
      </c>
      <c r="K183" s="1">
        <v>138001.70000000001</v>
      </c>
    </row>
    <row r="184" spans="1:11" ht="27.75" customHeight="1">
      <c r="A184" s="38"/>
      <c r="B184" s="36"/>
      <c r="C184" s="37"/>
      <c r="D184" s="36"/>
      <c r="E184" s="36"/>
      <c r="F184" s="40"/>
      <c r="G184" s="40"/>
      <c r="H184" s="3" t="s">
        <v>222</v>
      </c>
      <c r="I184" s="1">
        <v>3308.4</v>
      </c>
      <c r="J184" s="1">
        <v>3308.4</v>
      </c>
      <c r="K184" s="1">
        <v>3308.4</v>
      </c>
    </row>
    <row r="185" spans="1:11" ht="29.25" customHeight="1">
      <c r="A185" s="38"/>
      <c r="B185" s="36"/>
      <c r="C185" s="37"/>
      <c r="D185" s="36"/>
      <c r="E185" s="36"/>
      <c r="F185" s="40"/>
      <c r="G185" s="40"/>
      <c r="H185" s="3" t="s">
        <v>203</v>
      </c>
      <c r="I185" s="1">
        <v>320.3</v>
      </c>
      <c r="J185" s="1">
        <v>320.3</v>
      </c>
      <c r="K185" s="1">
        <v>320.3</v>
      </c>
    </row>
    <row r="186" spans="1:11" ht="32.25" customHeight="1">
      <c r="A186" s="38"/>
      <c r="B186" s="36"/>
      <c r="C186" s="37"/>
      <c r="D186" s="36"/>
      <c r="E186" s="36"/>
      <c r="F186" s="40"/>
      <c r="G186" s="40"/>
      <c r="H186" s="3" t="s">
        <v>98</v>
      </c>
      <c r="I186" s="1">
        <v>240</v>
      </c>
      <c r="J186" s="1">
        <v>240</v>
      </c>
      <c r="K186" s="1">
        <v>240</v>
      </c>
    </row>
    <row r="187" spans="1:11" ht="32.25" customHeight="1">
      <c r="A187" s="38"/>
      <c r="B187" s="36"/>
      <c r="C187" s="37"/>
      <c r="D187" s="36"/>
      <c r="E187" s="36"/>
      <c r="F187" s="40"/>
      <c r="G187" s="40"/>
      <c r="H187" s="3" t="s">
        <v>262</v>
      </c>
      <c r="I187" s="1">
        <v>351.7</v>
      </c>
      <c r="J187" s="1">
        <v>351.7</v>
      </c>
      <c r="K187" s="1">
        <v>351.7</v>
      </c>
    </row>
    <row r="188" spans="1:11" ht="36.75" customHeight="1">
      <c r="A188" s="38"/>
      <c r="B188" s="36"/>
      <c r="C188" s="37"/>
      <c r="D188" s="36"/>
      <c r="E188" s="36"/>
      <c r="F188" s="40"/>
      <c r="G188" s="40"/>
      <c r="H188" s="3" t="s">
        <v>99</v>
      </c>
      <c r="I188" s="1">
        <v>22020</v>
      </c>
      <c r="J188" s="1">
        <v>22020</v>
      </c>
      <c r="K188" s="1">
        <v>22020</v>
      </c>
    </row>
    <row r="189" spans="1:11" ht="36" customHeight="1">
      <c r="A189" s="38"/>
      <c r="B189" s="36"/>
      <c r="C189" s="37"/>
      <c r="D189" s="36"/>
      <c r="E189" s="36"/>
      <c r="F189" s="40"/>
      <c r="G189" s="40"/>
      <c r="H189" s="3" t="s">
        <v>75</v>
      </c>
      <c r="I189" s="1">
        <v>3154948.6</v>
      </c>
      <c r="J189" s="1">
        <v>3400706.7</v>
      </c>
      <c r="K189" s="1">
        <v>3534338.2</v>
      </c>
    </row>
    <row r="190" spans="1:11" ht="36" customHeight="1">
      <c r="A190" s="38"/>
      <c r="B190" s="36"/>
      <c r="C190" s="37"/>
      <c r="D190" s="36"/>
      <c r="E190" s="36"/>
      <c r="F190" s="40"/>
      <c r="G190" s="40"/>
      <c r="H190" s="3" t="s">
        <v>100</v>
      </c>
      <c r="I190" s="1">
        <v>171540.1</v>
      </c>
      <c r="J190" s="1">
        <v>177124.7</v>
      </c>
      <c r="K190" s="1">
        <v>184209.6</v>
      </c>
    </row>
    <row r="191" spans="1:11" ht="33.75" customHeight="1">
      <c r="A191" s="38"/>
      <c r="B191" s="36"/>
      <c r="C191" s="37"/>
      <c r="D191" s="36"/>
      <c r="E191" s="36"/>
      <c r="F191" s="40"/>
      <c r="G191" s="40"/>
      <c r="H191" s="3" t="s">
        <v>101</v>
      </c>
      <c r="I191" s="1">
        <v>3300</v>
      </c>
      <c r="J191" s="1">
        <v>3300</v>
      </c>
      <c r="K191" s="1">
        <v>3200</v>
      </c>
    </row>
    <row r="192" spans="1:11" ht="32.25" customHeight="1">
      <c r="A192" s="38"/>
      <c r="B192" s="36"/>
      <c r="C192" s="37"/>
      <c r="D192" s="36"/>
      <c r="E192" s="36"/>
      <c r="F192" s="40"/>
      <c r="G192" s="40"/>
      <c r="H192" s="3" t="s">
        <v>202</v>
      </c>
      <c r="I192" s="1">
        <v>5.4</v>
      </c>
      <c r="J192" s="1">
        <v>5.4</v>
      </c>
      <c r="K192" s="1">
        <v>5.4</v>
      </c>
    </row>
    <row r="193" spans="1:11" ht="28.5" customHeight="1">
      <c r="A193" s="38"/>
      <c r="B193" s="36"/>
      <c r="C193" s="37"/>
      <c r="D193" s="36"/>
      <c r="E193" s="36"/>
      <c r="F193" s="40"/>
      <c r="G193" s="40"/>
      <c r="H193" s="3" t="s">
        <v>102</v>
      </c>
      <c r="I193" s="1">
        <v>249.4</v>
      </c>
      <c r="J193" s="1">
        <v>99.4</v>
      </c>
      <c r="K193" s="1">
        <v>199.4</v>
      </c>
    </row>
    <row r="194" spans="1:11" ht="28.5" customHeight="1">
      <c r="A194" s="38"/>
      <c r="B194" s="36"/>
      <c r="C194" s="37"/>
      <c r="D194" s="36"/>
      <c r="E194" s="36"/>
      <c r="F194" s="40"/>
      <c r="G194" s="40"/>
      <c r="H194" s="3" t="s">
        <v>103</v>
      </c>
      <c r="I194" s="1">
        <v>51805.2</v>
      </c>
      <c r="J194" s="1">
        <v>53491.7</v>
      </c>
      <c r="K194" s="1">
        <v>55631.4</v>
      </c>
    </row>
    <row r="195" spans="1:11" ht="33" customHeight="1">
      <c r="A195" s="37"/>
      <c r="B195" s="36" t="s">
        <v>118</v>
      </c>
      <c r="C195" s="36"/>
      <c r="D195" s="46" t="s">
        <v>340</v>
      </c>
      <c r="E195" s="36" t="s">
        <v>104</v>
      </c>
      <c r="F195" s="40">
        <v>43831</v>
      </c>
      <c r="G195" s="40">
        <v>44926</v>
      </c>
      <c r="H195" s="3" t="s">
        <v>77</v>
      </c>
      <c r="I195" s="1">
        <v>360680.6</v>
      </c>
      <c r="J195" s="1">
        <v>369362</v>
      </c>
      <c r="K195" s="1">
        <v>380269.9</v>
      </c>
    </row>
    <row r="196" spans="1:11" ht="33" customHeight="1">
      <c r="A196" s="37"/>
      <c r="B196" s="36"/>
      <c r="C196" s="36"/>
      <c r="D196" s="46"/>
      <c r="E196" s="36"/>
      <c r="F196" s="40"/>
      <c r="G196" s="40"/>
      <c r="H196" s="3" t="s">
        <v>78</v>
      </c>
      <c r="I196" s="1">
        <v>366917.7</v>
      </c>
      <c r="J196" s="1">
        <v>392408</v>
      </c>
      <c r="K196" s="1">
        <v>403886.4</v>
      </c>
    </row>
    <row r="197" spans="1:11" ht="32.25" customHeight="1">
      <c r="A197" s="37"/>
      <c r="B197" s="36"/>
      <c r="C197" s="36"/>
      <c r="D197" s="46"/>
      <c r="E197" s="36"/>
      <c r="F197" s="40"/>
      <c r="G197" s="40"/>
      <c r="H197" s="3" t="s">
        <v>79</v>
      </c>
      <c r="I197" s="1">
        <v>9800</v>
      </c>
      <c r="J197" s="1">
        <v>9800</v>
      </c>
      <c r="K197" s="1">
        <v>9800</v>
      </c>
    </row>
    <row r="198" spans="1:11" ht="30.75" customHeight="1">
      <c r="A198" s="37"/>
      <c r="B198" s="36"/>
      <c r="C198" s="36"/>
      <c r="D198" s="46"/>
      <c r="E198" s="36"/>
      <c r="F198" s="40"/>
      <c r="G198" s="40"/>
      <c r="H198" s="3" t="s">
        <v>80</v>
      </c>
      <c r="I198" s="1">
        <v>345347.9</v>
      </c>
      <c r="J198" s="1">
        <v>256146.9</v>
      </c>
      <c r="K198" s="1">
        <v>294684.2</v>
      </c>
    </row>
    <row r="199" spans="1:11" ht="30.75" customHeight="1">
      <c r="A199" s="37"/>
      <c r="B199" s="36"/>
      <c r="C199" s="36"/>
      <c r="D199" s="46"/>
      <c r="E199" s="36"/>
      <c r="F199" s="40"/>
      <c r="G199" s="40"/>
      <c r="H199" s="3" t="s">
        <v>81</v>
      </c>
      <c r="I199" s="1">
        <v>349676</v>
      </c>
      <c r="J199" s="1">
        <v>349676</v>
      </c>
      <c r="K199" s="1">
        <v>349676</v>
      </c>
    </row>
    <row r="200" spans="1:11" ht="30" customHeight="1">
      <c r="A200" s="37"/>
      <c r="B200" s="36"/>
      <c r="C200" s="36"/>
      <c r="D200" s="46"/>
      <c r="E200" s="36"/>
      <c r="F200" s="40"/>
      <c r="G200" s="40"/>
      <c r="H200" s="3" t="s">
        <v>82</v>
      </c>
      <c r="I200" s="1">
        <v>254741.5</v>
      </c>
      <c r="J200" s="1">
        <v>254741.5</v>
      </c>
      <c r="K200" s="1">
        <v>254741.5</v>
      </c>
    </row>
    <row r="201" spans="1:11" ht="33.75" customHeight="1">
      <c r="A201" s="37"/>
      <c r="B201" s="36"/>
      <c r="C201" s="36"/>
      <c r="D201" s="46"/>
      <c r="E201" s="36"/>
      <c r="F201" s="40"/>
      <c r="G201" s="40"/>
      <c r="H201" s="3" t="s">
        <v>83</v>
      </c>
      <c r="I201" s="1">
        <v>200000</v>
      </c>
      <c r="J201" s="1">
        <v>200000</v>
      </c>
      <c r="K201" s="1">
        <v>200000</v>
      </c>
    </row>
    <row r="202" spans="1:11" ht="30" customHeight="1">
      <c r="A202" s="37"/>
      <c r="B202" s="36"/>
      <c r="C202" s="36"/>
      <c r="D202" s="46"/>
      <c r="E202" s="36"/>
      <c r="F202" s="40"/>
      <c r="G202" s="40"/>
      <c r="H202" s="3" t="s">
        <v>84</v>
      </c>
      <c r="I202" s="1">
        <v>2900474.8</v>
      </c>
      <c r="J202" s="1">
        <v>2785094.6</v>
      </c>
      <c r="K202" s="1">
        <v>2785094.6</v>
      </c>
    </row>
    <row r="203" spans="1:11" ht="33.75" customHeight="1">
      <c r="A203" s="37"/>
      <c r="B203" s="36"/>
      <c r="C203" s="36"/>
      <c r="D203" s="46"/>
      <c r="E203" s="36"/>
      <c r="F203" s="40"/>
      <c r="G203" s="40"/>
      <c r="H203" s="3" t="s">
        <v>85</v>
      </c>
      <c r="I203" s="1">
        <v>9868.9</v>
      </c>
      <c r="J203" s="1">
        <v>9868.9</v>
      </c>
      <c r="K203" s="1">
        <v>9868.9</v>
      </c>
    </row>
    <row r="204" spans="1:11" ht="30.75" customHeight="1">
      <c r="A204" s="37"/>
      <c r="B204" s="36"/>
      <c r="C204" s="36"/>
      <c r="D204" s="46"/>
      <c r="E204" s="36"/>
      <c r="F204" s="40"/>
      <c r="G204" s="40"/>
      <c r="H204" s="3" t="s">
        <v>86</v>
      </c>
      <c r="I204" s="1">
        <v>5497</v>
      </c>
      <c r="J204" s="1">
        <v>5497</v>
      </c>
      <c r="K204" s="1">
        <v>5497</v>
      </c>
    </row>
    <row r="205" spans="1:11" ht="28.5" customHeight="1">
      <c r="A205" s="37"/>
      <c r="B205" s="36"/>
      <c r="C205" s="36"/>
      <c r="D205" s="46"/>
      <c r="E205" s="36"/>
      <c r="F205" s="40"/>
      <c r="G205" s="40"/>
      <c r="H205" s="3" t="s">
        <v>87</v>
      </c>
      <c r="I205" s="1">
        <v>882</v>
      </c>
      <c r="J205" s="1">
        <v>882</v>
      </c>
      <c r="K205" s="1">
        <v>882</v>
      </c>
    </row>
    <row r="206" spans="1:11" ht="33.75" customHeight="1">
      <c r="A206" s="37"/>
      <c r="B206" s="36"/>
      <c r="C206" s="36"/>
      <c r="D206" s="46"/>
      <c r="E206" s="36"/>
      <c r="F206" s="40"/>
      <c r="G206" s="40"/>
      <c r="H206" s="3" t="s">
        <v>88</v>
      </c>
      <c r="I206" s="1">
        <v>81160.800000000003</v>
      </c>
      <c r="J206" s="1">
        <v>81160.800000000003</v>
      </c>
      <c r="K206" s="1">
        <v>81160.800000000003</v>
      </c>
    </row>
    <row r="207" spans="1:11" ht="30" customHeight="1">
      <c r="A207" s="37"/>
      <c r="B207" s="36"/>
      <c r="C207" s="36"/>
      <c r="D207" s="46"/>
      <c r="E207" s="36"/>
      <c r="F207" s="40"/>
      <c r="G207" s="40"/>
      <c r="H207" s="3" t="s">
        <v>89</v>
      </c>
      <c r="I207" s="1">
        <v>6567.8</v>
      </c>
      <c r="J207" s="1">
        <v>6567.8</v>
      </c>
      <c r="K207" s="1">
        <v>6567.8</v>
      </c>
    </row>
    <row r="208" spans="1:11" ht="32.25" customHeight="1">
      <c r="A208" s="37"/>
      <c r="B208" s="36"/>
      <c r="C208" s="36"/>
      <c r="D208" s="46"/>
      <c r="E208" s="36"/>
      <c r="F208" s="40"/>
      <c r="G208" s="40"/>
      <c r="H208" s="3" t="s">
        <v>90</v>
      </c>
      <c r="I208" s="1">
        <v>3620</v>
      </c>
      <c r="J208" s="1">
        <v>3620</v>
      </c>
      <c r="K208" s="1">
        <v>3620</v>
      </c>
    </row>
    <row r="209" spans="1:11" ht="32.25" customHeight="1">
      <c r="A209" s="37"/>
      <c r="B209" s="36"/>
      <c r="C209" s="36"/>
      <c r="D209" s="46"/>
      <c r="E209" s="36"/>
      <c r="F209" s="40"/>
      <c r="G209" s="40"/>
      <c r="H209" s="3" t="s">
        <v>96</v>
      </c>
      <c r="I209" s="1">
        <v>138010</v>
      </c>
      <c r="J209" s="1">
        <v>138002.29999999999</v>
      </c>
      <c r="K209" s="1">
        <v>138001.70000000001</v>
      </c>
    </row>
    <row r="210" spans="1:11" ht="32.25" customHeight="1">
      <c r="A210" s="37"/>
      <c r="B210" s="36"/>
      <c r="C210" s="36"/>
      <c r="D210" s="46"/>
      <c r="E210" s="36"/>
      <c r="F210" s="40"/>
      <c r="G210" s="40"/>
      <c r="H210" s="3" t="s">
        <v>97</v>
      </c>
      <c r="I210" s="1">
        <v>3308.4</v>
      </c>
      <c r="J210" s="1">
        <v>3308.4</v>
      </c>
      <c r="K210" s="1">
        <v>3308.4</v>
      </c>
    </row>
    <row r="211" spans="1:11" ht="32.25" customHeight="1">
      <c r="A211" s="37"/>
      <c r="B211" s="36"/>
      <c r="C211" s="36"/>
      <c r="D211" s="46"/>
      <c r="E211" s="36"/>
      <c r="F211" s="40"/>
      <c r="G211" s="40"/>
      <c r="H211" s="3" t="s">
        <v>203</v>
      </c>
      <c r="I211" s="1">
        <v>320.3</v>
      </c>
      <c r="J211" s="1">
        <v>320.3</v>
      </c>
      <c r="K211" s="1">
        <v>320.3</v>
      </c>
    </row>
    <row r="212" spans="1:11" ht="32.25" customHeight="1">
      <c r="A212" s="37"/>
      <c r="B212" s="36"/>
      <c r="C212" s="36"/>
      <c r="D212" s="46"/>
      <c r="E212" s="36"/>
      <c r="F212" s="40"/>
      <c r="G212" s="40"/>
      <c r="H212" s="3" t="s">
        <v>98</v>
      </c>
      <c r="I212" s="1">
        <v>240</v>
      </c>
      <c r="J212" s="1">
        <v>240</v>
      </c>
      <c r="K212" s="1">
        <v>240</v>
      </c>
    </row>
    <row r="213" spans="1:11" ht="32.25" customHeight="1">
      <c r="A213" s="37"/>
      <c r="B213" s="36"/>
      <c r="C213" s="36"/>
      <c r="D213" s="46"/>
      <c r="E213" s="36"/>
      <c r="F213" s="40"/>
      <c r="G213" s="40"/>
      <c r="H213" s="3" t="s">
        <v>262</v>
      </c>
      <c r="I213" s="1">
        <v>351.7</v>
      </c>
      <c r="J213" s="1">
        <v>351.7</v>
      </c>
      <c r="K213" s="1">
        <v>351.7</v>
      </c>
    </row>
    <row r="214" spans="1:11" ht="32.25" customHeight="1">
      <c r="A214" s="37"/>
      <c r="B214" s="36"/>
      <c r="C214" s="36"/>
      <c r="D214" s="46"/>
      <c r="E214" s="36"/>
      <c r="F214" s="40"/>
      <c r="G214" s="40"/>
      <c r="H214" s="3" t="s">
        <v>99</v>
      </c>
      <c r="I214" s="1">
        <v>22020</v>
      </c>
      <c r="J214" s="1">
        <v>22020</v>
      </c>
      <c r="K214" s="1">
        <v>22020</v>
      </c>
    </row>
    <row r="215" spans="1:11" ht="33" customHeight="1">
      <c r="A215" s="37"/>
      <c r="B215" s="36"/>
      <c r="C215" s="36"/>
      <c r="D215" s="46"/>
      <c r="E215" s="36"/>
      <c r="F215" s="40"/>
      <c r="G215" s="40"/>
      <c r="H215" s="3" t="s">
        <v>91</v>
      </c>
      <c r="I215" s="1">
        <v>25620.400000000001</v>
      </c>
      <c r="J215" s="1">
        <v>25740.400000000001</v>
      </c>
      <c r="K215" s="1">
        <v>25740.400000000001</v>
      </c>
    </row>
    <row r="216" spans="1:11" ht="38.25" customHeight="1">
      <c r="A216" s="37"/>
      <c r="B216" s="36"/>
      <c r="C216" s="36"/>
      <c r="D216" s="46"/>
      <c r="E216" s="36"/>
      <c r="F216" s="40"/>
      <c r="G216" s="40"/>
      <c r="H216" s="3" t="s">
        <v>92</v>
      </c>
      <c r="I216" s="1">
        <v>16790.900000000001</v>
      </c>
      <c r="J216" s="1">
        <v>16820.900000000001</v>
      </c>
      <c r="K216" s="1">
        <v>16820.900000000001</v>
      </c>
    </row>
    <row r="217" spans="1:11" ht="32.25" customHeight="1">
      <c r="A217" s="37"/>
      <c r="B217" s="36"/>
      <c r="C217" s="36"/>
      <c r="D217" s="46"/>
      <c r="E217" s="36"/>
      <c r="F217" s="40"/>
      <c r="G217" s="40"/>
      <c r="H217" s="3" t="s">
        <v>172</v>
      </c>
      <c r="I217" s="1">
        <v>6788.4</v>
      </c>
      <c r="J217" s="1">
        <v>6980.6</v>
      </c>
      <c r="K217" s="1">
        <v>7224.6</v>
      </c>
    </row>
    <row r="218" spans="1:11" ht="33.75" customHeight="1">
      <c r="A218" s="37"/>
      <c r="B218" s="36"/>
      <c r="C218" s="36"/>
      <c r="D218" s="46"/>
      <c r="E218" s="36"/>
      <c r="F218" s="40"/>
      <c r="G218" s="40"/>
      <c r="H218" s="3" t="s">
        <v>94</v>
      </c>
      <c r="I218" s="1">
        <v>150</v>
      </c>
      <c r="J218" s="1">
        <v>150</v>
      </c>
      <c r="K218" s="1">
        <v>150</v>
      </c>
    </row>
    <row r="219" spans="1:11" ht="33.75" customHeight="1">
      <c r="A219" s="37"/>
      <c r="B219" s="36"/>
      <c r="C219" s="36"/>
      <c r="D219" s="46"/>
      <c r="E219" s="36"/>
      <c r="F219" s="40"/>
      <c r="G219" s="40"/>
      <c r="H219" s="3" t="s">
        <v>101</v>
      </c>
      <c r="I219" s="1">
        <v>3300</v>
      </c>
      <c r="J219" s="1">
        <v>3300</v>
      </c>
      <c r="K219" s="1">
        <v>3200</v>
      </c>
    </row>
    <row r="220" spans="1:11" ht="33.75" customHeight="1">
      <c r="A220" s="37"/>
      <c r="B220" s="36"/>
      <c r="C220" s="36"/>
      <c r="D220" s="46"/>
      <c r="E220" s="36"/>
      <c r="F220" s="40"/>
      <c r="G220" s="40"/>
      <c r="H220" s="3" t="s">
        <v>202</v>
      </c>
      <c r="I220" s="1">
        <v>5.4</v>
      </c>
      <c r="J220" s="1">
        <v>5.4</v>
      </c>
      <c r="K220" s="1">
        <v>5.4</v>
      </c>
    </row>
    <row r="221" spans="1:11" ht="33.75" customHeight="1">
      <c r="A221" s="37"/>
      <c r="B221" s="36"/>
      <c r="C221" s="36"/>
      <c r="D221" s="46"/>
      <c r="E221" s="36"/>
      <c r="F221" s="40"/>
      <c r="G221" s="40"/>
      <c r="H221" s="3" t="s">
        <v>102</v>
      </c>
      <c r="I221" s="1">
        <v>249.4</v>
      </c>
      <c r="J221" s="1">
        <v>99.4</v>
      </c>
      <c r="K221" s="1">
        <v>199.4</v>
      </c>
    </row>
    <row r="222" spans="1:11" ht="38.25" customHeight="1">
      <c r="A222" s="37"/>
      <c r="B222" s="36"/>
      <c r="C222" s="36"/>
      <c r="D222" s="46"/>
      <c r="E222" s="36"/>
      <c r="F222" s="40"/>
      <c r="G222" s="40"/>
      <c r="H222" s="3" t="s">
        <v>95</v>
      </c>
      <c r="I222" s="1">
        <v>100</v>
      </c>
      <c r="J222" s="1">
        <v>100</v>
      </c>
      <c r="K222" s="1">
        <v>100</v>
      </c>
    </row>
    <row r="223" spans="1:11" ht="165">
      <c r="A223" s="17"/>
      <c r="B223" s="5" t="s">
        <v>120</v>
      </c>
      <c r="C223" s="17">
        <v>7</v>
      </c>
      <c r="D223" s="21" t="s">
        <v>341</v>
      </c>
      <c r="E223" s="17" t="s">
        <v>18</v>
      </c>
      <c r="F223" s="17" t="s">
        <v>18</v>
      </c>
      <c r="G223" s="17" t="s">
        <v>244</v>
      </c>
      <c r="H223" s="17" t="s">
        <v>18</v>
      </c>
      <c r="I223" s="17" t="s">
        <v>18</v>
      </c>
      <c r="J223" s="17" t="s">
        <v>18</v>
      </c>
      <c r="K223" s="17" t="s">
        <v>18</v>
      </c>
    </row>
    <row r="224" spans="1:11" ht="97.5" customHeight="1">
      <c r="A224" s="17"/>
      <c r="B224" s="5" t="s">
        <v>274</v>
      </c>
      <c r="C224" s="17">
        <v>7</v>
      </c>
      <c r="D224" s="20" t="s">
        <v>342</v>
      </c>
      <c r="E224" s="17" t="s">
        <v>18</v>
      </c>
      <c r="F224" s="17" t="s">
        <v>18</v>
      </c>
      <c r="G224" s="19">
        <v>44196</v>
      </c>
      <c r="H224" s="17" t="s">
        <v>18</v>
      </c>
      <c r="I224" s="17" t="s">
        <v>18</v>
      </c>
      <c r="J224" s="17" t="s">
        <v>18</v>
      </c>
      <c r="K224" s="17" t="s">
        <v>18</v>
      </c>
    </row>
    <row r="225" spans="1:15" ht="32.25" customHeight="1">
      <c r="A225" s="37"/>
      <c r="B225" s="36" t="s">
        <v>119</v>
      </c>
      <c r="C225" s="37"/>
      <c r="D225" s="41" t="s">
        <v>343</v>
      </c>
      <c r="E225" s="36" t="s">
        <v>122</v>
      </c>
      <c r="F225" s="39">
        <v>43831</v>
      </c>
      <c r="G225" s="39">
        <v>44926</v>
      </c>
      <c r="H225" s="3" t="s">
        <v>74</v>
      </c>
      <c r="I225" s="1">
        <v>10587076.1</v>
      </c>
      <c r="J225" s="1">
        <v>11411767.699999999</v>
      </c>
      <c r="K225" s="1">
        <v>11860195.699999999</v>
      </c>
      <c r="O225" s="15"/>
    </row>
    <row r="226" spans="1:15" ht="32.25" customHeight="1">
      <c r="A226" s="37"/>
      <c r="B226" s="36"/>
      <c r="C226" s="37"/>
      <c r="D226" s="42"/>
      <c r="E226" s="36"/>
      <c r="F226" s="39"/>
      <c r="G226" s="39"/>
      <c r="H226" s="3" t="s">
        <v>75</v>
      </c>
      <c r="I226" s="1">
        <v>3154948.6</v>
      </c>
      <c r="J226" s="1">
        <v>3400706.7</v>
      </c>
      <c r="K226" s="1">
        <v>3534338.2</v>
      </c>
    </row>
    <row r="227" spans="1:15" ht="32.25" customHeight="1">
      <c r="A227" s="37"/>
      <c r="B227" s="36"/>
      <c r="C227" s="37"/>
      <c r="D227" s="42"/>
      <c r="E227" s="36"/>
      <c r="F227" s="39"/>
      <c r="G227" s="39"/>
      <c r="H227" s="3" t="s">
        <v>100</v>
      </c>
      <c r="I227" s="1">
        <v>171540.1</v>
      </c>
      <c r="J227" s="1">
        <v>177124.7</v>
      </c>
      <c r="K227" s="1">
        <v>184209.6</v>
      </c>
    </row>
    <row r="228" spans="1:15" ht="43.5" customHeight="1">
      <c r="A228" s="37"/>
      <c r="B228" s="36"/>
      <c r="C228" s="37"/>
      <c r="D228" s="43"/>
      <c r="E228" s="36"/>
      <c r="F228" s="39"/>
      <c r="G228" s="39"/>
      <c r="H228" s="3" t="s">
        <v>103</v>
      </c>
      <c r="I228" s="1">
        <v>51805.2</v>
      </c>
      <c r="J228" s="1">
        <v>53491.7</v>
      </c>
      <c r="K228" s="1">
        <v>55631.4</v>
      </c>
    </row>
    <row r="229" spans="1:15" ht="235.5" customHeight="1">
      <c r="A229" s="17"/>
      <c r="B229" s="5" t="s">
        <v>121</v>
      </c>
      <c r="C229" s="17">
        <v>7</v>
      </c>
      <c r="D229" s="21" t="s">
        <v>343</v>
      </c>
      <c r="E229" s="17" t="s">
        <v>18</v>
      </c>
      <c r="F229" s="17" t="s">
        <v>18</v>
      </c>
      <c r="G229" s="17" t="s">
        <v>244</v>
      </c>
      <c r="H229" s="17" t="s">
        <v>18</v>
      </c>
      <c r="I229" s="17" t="s">
        <v>18</v>
      </c>
      <c r="J229" s="17" t="s">
        <v>18</v>
      </c>
      <c r="K229" s="17" t="s">
        <v>18</v>
      </c>
    </row>
    <row r="230" spans="1:15" ht="14.25" customHeight="1">
      <c r="A230" s="35"/>
      <c r="B230" s="35"/>
      <c r="C230" s="35"/>
      <c r="D230" s="35"/>
      <c r="E230" s="35"/>
      <c r="F230" s="35"/>
      <c r="G230" s="35"/>
      <c r="H230" s="35"/>
      <c r="I230" s="35"/>
      <c r="J230" s="35"/>
    </row>
    <row r="231" spans="1:15" ht="93" customHeight="1">
      <c r="A231" s="66" t="s">
        <v>351</v>
      </c>
      <c r="B231" s="66"/>
      <c r="C231" s="66"/>
      <c r="D231" s="66"/>
      <c r="E231" s="66"/>
      <c r="F231" s="66"/>
      <c r="G231" s="66"/>
      <c r="H231" s="66"/>
      <c r="I231" s="66"/>
      <c r="J231" s="66"/>
      <c r="K231" s="67"/>
    </row>
  </sheetData>
  <autoFilter ref="A5:K229"/>
  <mergeCells count="119">
    <mergeCell ref="I1:K1"/>
    <mergeCell ref="A231:K231"/>
    <mergeCell ref="I3:K3"/>
    <mergeCell ref="B59:B60"/>
    <mergeCell ref="A59:A60"/>
    <mergeCell ref="G59:G60"/>
    <mergeCell ref="F59:F60"/>
    <mergeCell ref="E59:E60"/>
    <mergeCell ref="D59:D60"/>
    <mergeCell ref="C59:C60"/>
    <mergeCell ref="A2:J2"/>
    <mergeCell ref="A3:A4"/>
    <mergeCell ref="B3:B4"/>
    <mergeCell ref="C3:C4"/>
    <mergeCell ref="D3:D4"/>
    <mergeCell ref="E3:E4"/>
    <mergeCell ref="F3:F4"/>
    <mergeCell ref="G3:G4"/>
    <mergeCell ref="H3:H4"/>
    <mergeCell ref="C24:C26"/>
    <mergeCell ref="D24:D26"/>
    <mergeCell ref="E24:E26"/>
    <mergeCell ref="F24:F26"/>
    <mergeCell ref="B24:B26"/>
    <mergeCell ref="G8:G12"/>
    <mergeCell ref="F8:F12"/>
    <mergeCell ref="A8:A12"/>
    <mergeCell ref="B8:B12"/>
    <mergeCell ref="C8:C12"/>
    <mergeCell ref="D8:D12"/>
    <mergeCell ref="E8:E12"/>
    <mergeCell ref="A36:A42"/>
    <mergeCell ref="B36:B42"/>
    <mergeCell ref="C36:C42"/>
    <mergeCell ref="D36:D42"/>
    <mergeCell ref="A24:A26"/>
    <mergeCell ref="G24:G26"/>
    <mergeCell ref="B68:B73"/>
    <mergeCell ref="A68:A73"/>
    <mergeCell ref="G68:G73"/>
    <mergeCell ref="F68:F73"/>
    <mergeCell ref="E68:E73"/>
    <mergeCell ref="D68:D73"/>
    <mergeCell ref="C68:C73"/>
    <mergeCell ref="E36:E42"/>
    <mergeCell ref="F36:F42"/>
    <mergeCell ref="G36:G42"/>
    <mergeCell ref="C88:C95"/>
    <mergeCell ref="A88:A95"/>
    <mergeCell ref="B106:B107"/>
    <mergeCell ref="D106:D107"/>
    <mergeCell ref="C106:C107"/>
    <mergeCell ref="E106:E107"/>
    <mergeCell ref="F106:F107"/>
    <mergeCell ref="A106:A107"/>
    <mergeCell ref="G88:G95"/>
    <mergeCell ref="F88:F95"/>
    <mergeCell ref="E88:E95"/>
    <mergeCell ref="D88:D95"/>
    <mergeCell ref="B88:B95"/>
    <mergeCell ref="G106:G107"/>
    <mergeCell ref="D130:D131"/>
    <mergeCell ref="E130:E131"/>
    <mergeCell ref="F130:F131"/>
    <mergeCell ref="G130:G131"/>
    <mergeCell ref="A111:A114"/>
    <mergeCell ref="B111:B114"/>
    <mergeCell ref="C111:C114"/>
    <mergeCell ref="D111:D114"/>
    <mergeCell ref="E111:E114"/>
    <mergeCell ref="F111:F114"/>
    <mergeCell ref="G111:G114"/>
    <mergeCell ref="G139:G142"/>
    <mergeCell ref="B139:B142"/>
    <mergeCell ref="A139:A142"/>
    <mergeCell ref="C139:C142"/>
    <mergeCell ref="D139:D142"/>
    <mergeCell ref="E139:E142"/>
    <mergeCell ref="F139:F142"/>
    <mergeCell ref="B195:B222"/>
    <mergeCell ref="C195:C222"/>
    <mergeCell ref="A195:A222"/>
    <mergeCell ref="D195:D222"/>
    <mergeCell ref="E195:E222"/>
    <mergeCell ref="F195:F222"/>
    <mergeCell ref="G195:G222"/>
    <mergeCell ref="A162:A194"/>
    <mergeCell ref="G162:G194"/>
    <mergeCell ref="G155:G157"/>
    <mergeCell ref="F155:F157"/>
    <mergeCell ref="A155:A157"/>
    <mergeCell ref="B155:B157"/>
    <mergeCell ref="C155:C157"/>
    <mergeCell ref="D155:D157"/>
    <mergeCell ref="E155:E157"/>
    <mergeCell ref="A1:B1"/>
    <mergeCell ref="A230:J230"/>
    <mergeCell ref="B122:B124"/>
    <mergeCell ref="D122:D124"/>
    <mergeCell ref="C122:C124"/>
    <mergeCell ref="E122:E124"/>
    <mergeCell ref="A122:A124"/>
    <mergeCell ref="F122:F124"/>
    <mergeCell ref="F162:F194"/>
    <mergeCell ref="E162:E194"/>
    <mergeCell ref="D162:D194"/>
    <mergeCell ref="C162:C194"/>
    <mergeCell ref="B162:B194"/>
    <mergeCell ref="G122:G124"/>
    <mergeCell ref="B130:B131"/>
    <mergeCell ref="A130:A131"/>
    <mergeCell ref="C130:C131"/>
    <mergeCell ref="F225:F228"/>
    <mergeCell ref="E225:E228"/>
    <mergeCell ref="D225:D228"/>
    <mergeCell ref="B225:B228"/>
    <mergeCell ref="A225:A228"/>
    <mergeCell ref="G225:G228"/>
    <mergeCell ref="C225:C228"/>
  </mergeCells>
  <printOptions horizontalCentered="1"/>
  <pageMargins left="0.19685039370078741" right="0.19685039370078741" top="0.86614173228346458" bottom="0.51181102362204722" header="0.43307086614173229" footer="0.31496062992125984"/>
  <pageSetup paperSize="9" scale="57" fitToHeight="0" orientation="landscape" useFirstPageNumber="1" r:id="rId1"/>
  <headerFooter differentFirst="1">
    <oddHeader>&amp;C&amp;P</oddHeader>
  </headerFooter>
  <rowBreaks count="11" manualBreakCount="11">
    <brk id="13" max="10" man="1"/>
    <brk id="17" max="10" man="1"/>
    <brk id="23" max="10" man="1"/>
    <brk id="27" max="10" man="1"/>
    <brk id="30" max="10" man="1"/>
    <brk id="58" max="10" man="1"/>
    <brk id="67" max="10" man="1"/>
    <brk id="144" max="10" man="1"/>
    <brk id="160" max="10" man="1"/>
    <brk id="183" max="10" man="1"/>
    <brk id="20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BernovskayaAM</dc:creator>
  <cp:lastModifiedBy>Борисова Ольга Владимировна</cp:lastModifiedBy>
  <cp:lastPrinted>2020-01-15T12:19:17Z</cp:lastPrinted>
  <dcterms:created xsi:type="dcterms:W3CDTF">2017-01-24T11:00:37Z</dcterms:created>
  <dcterms:modified xsi:type="dcterms:W3CDTF">2020-01-20T13:52:15Z</dcterms:modified>
</cp:coreProperties>
</file>