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aremt\1204$\ОТДЕЛ 26-1 (КОНОНОВА ИВ)\Годовой отчет 2020\Уточненный ГО\ИТОГ\"/>
    </mc:Choice>
  </mc:AlternateContent>
  <bookViews>
    <workbookView xWindow="0" yWindow="0" windowWidth="28800" windowHeight="12435" activeTab="1"/>
  </bookViews>
  <sheets>
    <sheet name="Таблица 23" sheetId="1" r:id="rId1"/>
    <sheet name="Таблица 23 (2)" sheetId="3" r:id="rId2"/>
    <sheet name="Таблица 25" sheetId="2" r:id="rId3"/>
  </sheets>
  <definedNames>
    <definedName name="_xlnm._FilterDatabase" localSheetId="1" hidden="1">'Таблица 23 (2)'!$A$1:$E$87</definedName>
    <definedName name="_xlnm.Print_Titles" localSheetId="1">'Таблица 23 (2)'!$1354:$1357</definedName>
    <definedName name="_xlnm.Print_Titles" localSheetId="2">'Таблица 25'!$3:$5</definedName>
  </definedNames>
  <calcPr calcId="152511"/>
</workbook>
</file>

<file path=xl/calcChain.xml><?xml version="1.0" encoding="utf-8"?>
<calcChain xmlns="http://schemas.openxmlformats.org/spreadsheetml/2006/main">
  <c r="C176" i="3" l="1"/>
  <c r="D6" i="2" l="1"/>
  <c r="C6" i="2"/>
  <c r="D605" i="3" l="1"/>
  <c r="E605" i="3"/>
  <c r="C605" i="3"/>
  <c r="D581" i="3"/>
  <c r="E581" i="3"/>
  <c r="C581" i="3"/>
  <c r="C593" i="3"/>
  <c r="C422" i="3"/>
  <c r="D417" i="3"/>
  <c r="E417" i="3"/>
  <c r="D418" i="3"/>
  <c r="E418" i="3"/>
  <c r="D419" i="3"/>
  <c r="E419" i="3"/>
  <c r="D420" i="3"/>
  <c r="E420" i="3"/>
  <c r="D421" i="3"/>
  <c r="E421" i="3"/>
  <c r="D422" i="3"/>
  <c r="E422" i="3"/>
  <c r="D423" i="3"/>
  <c r="E423" i="3"/>
  <c r="C423" i="3"/>
  <c r="C421" i="3"/>
  <c r="C420" i="3"/>
  <c r="C419" i="3"/>
  <c r="C418" i="3"/>
  <c r="C417" i="3"/>
  <c r="E502" i="3"/>
  <c r="D502" i="3"/>
  <c r="D535" i="3"/>
  <c r="D495" i="3" s="1"/>
  <c r="E535" i="3"/>
  <c r="E495" i="3" s="1"/>
  <c r="D536" i="3"/>
  <c r="D496" i="3" s="1"/>
  <c r="E536" i="3"/>
  <c r="E496" i="3" s="1"/>
  <c r="D537" i="3"/>
  <c r="D497" i="3" s="1"/>
  <c r="E537" i="3"/>
  <c r="E497" i="3" s="1"/>
  <c r="D538" i="3"/>
  <c r="D498" i="3" s="1"/>
  <c r="E538" i="3"/>
  <c r="E498" i="3" s="1"/>
  <c r="D539" i="3"/>
  <c r="D499" i="3" s="1"/>
  <c r="E539" i="3"/>
  <c r="E499" i="3" s="1"/>
  <c r="D540" i="3"/>
  <c r="D500" i="3" s="1"/>
  <c r="E540" i="3"/>
  <c r="E500" i="3" s="1"/>
  <c r="D541" i="3"/>
  <c r="D501" i="3" s="1"/>
  <c r="E541" i="3"/>
  <c r="E501" i="3" s="1"/>
  <c r="C541" i="3"/>
  <c r="C501" i="3" s="1"/>
  <c r="C540" i="3"/>
  <c r="C500" i="3" s="1"/>
  <c r="C539" i="3"/>
  <c r="C499" i="3" s="1"/>
  <c r="C538" i="3"/>
  <c r="C498" i="3" s="1"/>
  <c r="C537" i="3"/>
  <c r="C497" i="3" s="1"/>
  <c r="C536" i="3"/>
  <c r="C496" i="3" s="1"/>
  <c r="C535" i="3"/>
  <c r="C495" i="3" s="1"/>
  <c r="D564" i="3"/>
  <c r="E564" i="3"/>
  <c r="C564" i="3"/>
  <c r="D568" i="3"/>
  <c r="D562" i="3" s="1"/>
  <c r="D567" i="3"/>
  <c r="E562" i="3"/>
  <c r="C562" i="3"/>
  <c r="E560" i="3"/>
  <c r="C560" i="3"/>
  <c r="E566" i="3"/>
  <c r="C566" i="3"/>
  <c r="E394" i="3"/>
  <c r="D394" i="3"/>
  <c r="C394" i="3"/>
  <c r="D383" i="3"/>
  <c r="E383" i="3"/>
  <c r="C383" i="3"/>
  <c r="C107" i="3"/>
  <c r="D106" i="3"/>
  <c r="E106" i="3"/>
  <c r="D107" i="3"/>
  <c r="E107" i="3"/>
  <c r="D108" i="3"/>
  <c r="E108" i="3"/>
  <c r="D109" i="3"/>
  <c r="E109" i="3"/>
  <c r="D110" i="3"/>
  <c r="E110" i="3"/>
  <c r="D111" i="3"/>
  <c r="E111" i="3"/>
  <c r="D112" i="3"/>
  <c r="E112" i="3"/>
  <c r="D113" i="3"/>
  <c r="E113" i="3"/>
  <c r="D114" i="3"/>
  <c r="E114" i="3"/>
  <c r="D115" i="3"/>
  <c r="E115" i="3"/>
  <c r="D116" i="3"/>
  <c r="E116" i="3"/>
  <c r="C116" i="3"/>
  <c r="C115" i="3"/>
  <c r="C114" i="3"/>
  <c r="C113" i="3"/>
  <c r="C112" i="3"/>
  <c r="C111" i="3"/>
  <c r="C110" i="3"/>
  <c r="C109" i="3"/>
  <c r="C108" i="3"/>
  <c r="C106" i="3"/>
  <c r="E247" i="3"/>
  <c r="D247" i="3"/>
  <c r="D296" i="3"/>
  <c r="D236" i="3" s="1"/>
  <c r="E296" i="3"/>
  <c r="E236" i="3" s="1"/>
  <c r="D297" i="3"/>
  <c r="D237" i="3" s="1"/>
  <c r="E297" i="3"/>
  <c r="E237" i="3" s="1"/>
  <c r="D298" i="3"/>
  <c r="D238" i="3" s="1"/>
  <c r="E298" i="3"/>
  <c r="E238" i="3" s="1"/>
  <c r="D299" i="3"/>
  <c r="D239" i="3" s="1"/>
  <c r="E299" i="3"/>
  <c r="E239" i="3" s="1"/>
  <c r="D300" i="3"/>
  <c r="D240" i="3" s="1"/>
  <c r="E300" i="3"/>
  <c r="E240" i="3" s="1"/>
  <c r="D301" i="3"/>
  <c r="D241" i="3" s="1"/>
  <c r="E301" i="3"/>
  <c r="E241" i="3" s="1"/>
  <c r="D302" i="3"/>
  <c r="D242" i="3" s="1"/>
  <c r="E302" i="3"/>
  <c r="E242" i="3" s="1"/>
  <c r="D303" i="3"/>
  <c r="D243" i="3" s="1"/>
  <c r="E303" i="3"/>
  <c r="E243" i="3" s="1"/>
  <c r="D304" i="3"/>
  <c r="D244" i="3" s="1"/>
  <c r="E304" i="3"/>
  <c r="E244" i="3" s="1"/>
  <c r="D305" i="3"/>
  <c r="D245" i="3" s="1"/>
  <c r="E305" i="3"/>
  <c r="E245" i="3" s="1"/>
  <c r="D306" i="3"/>
  <c r="D246" i="3" s="1"/>
  <c r="E306" i="3"/>
  <c r="E246" i="3" s="1"/>
  <c r="C306" i="3"/>
  <c r="C246" i="3" s="1"/>
  <c r="C305" i="3"/>
  <c r="C245" i="3" s="1"/>
  <c r="C304" i="3"/>
  <c r="C244" i="3" s="1"/>
  <c r="C303" i="3"/>
  <c r="C243" i="3" s="1"/>
  <c r="C302" i="3"/>
  <c r="C242" i="3" s="1"/>
  <c r="C301" i="3"/>
  <c r="C241" i="3" s="1"/>
  <c r="C300" i="3"/>
  <c r="C240" i="3" s="1"/>
  <c r="C299" i="3"/>
  <c r="C239" i="3" s="1"/>
  <c r="C298" i="3"/>
  <c r="C238" i="3" s="1"/>
  <c r="C297" i="3"/>
  <c r="C237" i="3" s="1"/>
  <c r="C296" i="3"/>
  <c r="C236" i="3" s="1"/>
  <c r="C361" i="3"/>
  <c r="C350" i="3" s="1"/>
  <c r="E360" i="3"/>
  <c r="E349" i="3" s="1"/>
  <c r="D360" i="3"/>
  <c r="D349" i="3" s="1"/>
  <c r="C360" i="3"/>
  <c r="C349" i="3" s="1"/>
  <c r="E357" i="3"/>
  <c r="E346" i="3" s="1"/>
  <c r="D357" i="3"/>
  <c r="D346" i="3" s="1"/>
  <c r="C357" i="3"/>
  <c r="C346" i="3" s="1"/>
  <c r="C14" i="3"/>
  <c r="D12" i="3"/>
  <c r="E12" i="3"/>
  <c r="D13" i="3"/>
  <c r="E13" i="3"/>
  <c r="D14" i="3"/>
  <c r="E14" i="3"/>
  <c r="C13" i="3"/>
  <c r="C12" i="3"/>
  <c r="E76" i="3"/>
  <c r="D76" i="3"/>
  <c r="E75" i="3"/>
  <c r="D75" i="3"/>
  <c r="E74" i="3"/>
  <c r="D74" i="3"/>
  <c r="C76" i="3"/>
  <c r="C75" i="3"/>
  <c r="C74" i="3"/>
  <c r="C73" i="3"/>
  <c r="D58" i="3"/>
  <c r="E58" i="3"/>
  <c r="D59" i="3"/>
  <c r="E59" i="3"/>
  <c r="D60" i="3"/>
  <c r="E60" i="3"/>
  <c r="C57" i="3"/>
  <c r="C60" i="3"/>
  <c r="C59" i="3"/>
  <c r="C58" i="3"/>
  <c r="E510" i="3"/>
  <c r="D510" i="3"/>
  <c r="E259" i="3"/>
  <c r="D259" i="3"/>
  <c r="D61" i="3"/>
  <c r="D57" i="3" s="1"/>
  <c r="E413" i="3" l="1"/>
  <c r="E415" i="3"/>
  <c r="C415" i="3"/>
  <c r="E411" i="3"/>
  <c r="E409" i="3"/>
  <c r="D414" i="3"/>
  <c r="D412" i="3"/>
  <c r="D415" i="3"/>
  <c r="D413" i="3"/>
  <c r="D411" i="3"/>
  <c r="D409" i="3"/>
  <c r="E414" i="3"/>
  <c r="E412" i="3"/>
  <c r="E410" i="3"/>
  <c r="C414" i="3"/>
  <c r="C412" i="3"/>
  <c r="C411" i="3"/>
  <c r="C413" i="3"/>
  <c r="C409" i="3"/>
  <c r="C410" i="3"/>
  <c r="E416" i="3"/>
  <c r="D416" i="3"/>
  <c r="E494" i="3"/>
  <c r="D494" i="3"/>
  <c r="E534" i="3"/>
  <c r="D534" i="3"/>
  <c r="D566" i="3"/>
  <c r="D560" i="3"/>
  <c r="D558" i="3" s="1"/>
  <c r="C558" i="3"/>
  <c r="E558" i="3"/>
  <c r="D382" i="3"/>
  <c r="E382" i="3"/>
  <c r="C382" i="3"/>
  <c r="E104" i="3"/>
  <c r="E102" i="3"/>
  <c r="E98" i="3"/>
  <c r="E96" i="3"/>
  <c r="E94" i="3"/>
  <c r="E103" i="3"/>
  <c r="E99" i="3"/>
  <c r="E95" i="3"/>
  <c r="C104" i="3"/>
  <c r="D103" i="3"/>
  <c r="D99" i="3"/>
  <c r="D97" i="3"/>
  <c r="D95" i="3"/>
  <c r="D104" i="3"/>
  <c r="D102" i="3"/>
  <c r="D100" i="3"/>
  <c r="D98" i="3"/>
  <c r="D96" i="3"/>
  <c r="D94" i="3"/>
  <c r="E100" i="3"/>
  <c r="E97" i="3"/>
  <c r="C103" i="3"/>
  <c r="C101" i="3"/>
  <c r="C102" i="3"/>
  <c r="C100" i="3"/>
  <c r="C99" i="3"/>
  <c r="C98" i="3"/>
  <c r="C97" i="3"/>
  <c r="C96" i="3"/>
  <c r="C95" i="3"/>
  <c r="C94" i="3"/>
  <c r="D105" i="3"/>
  <c r="E105" i="3"/>
  <c r="E235" i="3"/>
  <c r="D235" i="3"/>
  <c r="E295" i="3"/>
  <c r="D295" i="3"/>
  <c r="E11" i="3"/>
  <c r="D11" i="3"/>
  <c r="E408" i="3" l="1"/>
  <c r="D410" i="3"/>
  <c r="D408" i="3" s="1"/>
  <c r="D619" i="3" l="1"/>
  <c r="D614" i="3" s="1"/>
  <c r="D604" i="3" s="1"/>
  <c r="E619" i="3"/>
  <c r="E614" i="3" s="1"/>
  <c r="E604" i="3" s="1"/>
  <c r="C619" i="3"/>
  <c r="C614" i="3" s="1"/>
  <c r="C604" i="3" s="1"/>
  <c r="E593" i="3"/>
  <c r="E588" i="3" s="1"/>
  <c r="E580" i="3" s="1"/>
  <c r="D593" i="3"/>
  <c r="D588" i="3" s="1"/>
  <c r="D580" i="3" s="1"/>
  <c r="C588" i="3"/>
  <c r="C580" i="3" s="1"/>
  <c r="D542" i="3"/>
  <c r="D331" i="3"/>
  <c r="D307" i="3"/>
  <c r="D572" i="3"/>
  <c r="D77" i="3" l="1"/>
  <c r="D550" i="3"/>
  <c r="D319" i="3" l="1"/>
  <c r="E80" i="3"/>
  <c r="E73" i="3" s="1"/>
  <c r="D80" i="3"/>
  <c r="D73" i="3" s="1"/>
  <c r="E526" i="3"/>
  <c r="D526" i="3"/>
  <c r="E518" i="3"/>
  <c r="D518" i="3"/>
  <c r="E283" i="3"/>
  <c r="D283" i="3"/>
  <c r="E271" i="3" l="1"/>
  <c r="D271" i="3"/>
  <c r="E69" i="3"/>
  <c r="D69" i="3"/>
  <c r="E65" i="3"/>
  <c r="D65" i="3"/>
  <c r="E201" i="3"/>
  <c r="D201" i="3"/>
  <c r="D191" i="3"/>
  <c r="D486" i="3"/>
  <c r="D478" i="3"/>
  <c r="D223" i="3"/>
  <c r="D211" i="3"/>
  <c r="D49" i="3"/>
  <c r="D45" i="3"/>
  <c r="D463" i="3"/>
  <c r="D456" i="3"/>
  <c r="D176" i="3"/>
  <c r="D35" i="3"/>
  <c r="E129" i="3"/>
  <c r="D129" i="3"/>
  <c r="C129" i="3"/>
  <c r="E117" i="3"/>
  <c r="C117" i="3"/>
  <c r="C432" i="3" l="1"/>
  <c r="C424" i="3"/>
  <c r="D432" i="3"/>
  <c r="D424" i="3"/>
  <c r="D19" i="3"/>
  <c r="D15" i="3"/>
  <c r="D448" i="3" l="1"/>
  <c r="D440" i="3"/>
  <c r="E153" i="3" l="1"/>
  <c r="D153" i="3"/>
  <c r="C153" i="3"/>
  <c r="D141" i="3"/>
  <c r="E141" i="3"/>
  <c r="C141" i="3"/>
  <c r="D27" i="3"/>
  <c r="D23" i="3"/>
  <c r="E23" i="3"/>
  <c r="C23" i="3"/>
  <c r="E42" i="3" l="1"/>
  <c r="D42" i="3"/>
  <c r="C42" i="3"/>
  <c r="E39" i="3"/>
  <c r="D39" i="3"/>
  <c r="C39" i="3"/>
  <c r="C11" i="3" l="1"/>
  <c r="E56" i="3"/>
  <c r="E10" i="3" s="1"/>
  <c r="D56" i="3"/>
  <c r="D10" i="3" s="1"/>
  <c r="E55" i="3"/>
  <c r="E9" i="3" s="1"/>
  <c r="D55" i="3"/>
  <c r="D9" i="3" s="1"/>
  <c r="E54" i="3"/>
  <c r="E8" i="3" s="1"/>
  <c r="D54" i="3"/>
  <c r="D8" i="3" s="1"/>
  <c r="C56" i="3"/>
  <c r="C10" i="3" s="1"/>
  <c r="C55" i="3"/>
  <c r="C9" i="3" s="1"/>
  <c r="C54" i="3"/>
  <c r="C8" i="3" s="1"/>
  <c r="D213" i="2"/>
  <c r="C213" i="2"/>
  <c r="D206" i="2"/>
  <c r="C206" i="2"/>
  <c r="D199" i="2"/>
  <c r="C199" i="2"/>
  <c r="D192" i="2"/>
  <c r="C192" i="2"/>
  <c r="D185" i="2"/>
  <c r="C185" i="2"/>
  <c r="D178" i="2"/>
  <c r="C178" i="2"/>
  <c r="D171" i="2"/>
  <c r="C171" i="2"/>
  <c r="D152" i="2"/>
  <c r="C152" i="2"/>
  <c r="D140" i="2"/>
  <c r="C140" i="2"/>
  <c r="D128" i="2"/>
  <c r="C128" i="2"/>
  <c r="D116" i="2"/>
  <c r="C116" i="2"/>
  <c r="D109" i="2"/>
  <c r="C109" i="2"/>
  <c r="D102" i="2"/>
  <c r="C102" i="2"/>
  <c r="D95" i="2"/>
  <c r="C95" i="2"/>
  <c r="D88" i="2"/>
  <c r="C88" i="2"/>
  <c r="D81" i="2"/>
  <c r="C81" i="2"/>
  <c r="D74" i="2"/>
  <c r="C74" i="2"/>
  <c r="D67" i="2"/>
  <c r="C67" i="2"/>
  <c r="D60" i="2"/>
  <c r="C60" i="2"/>
  <c r="D53" i="2"/>
  <c r="C53" i="2"/>
  <c r="D46" i="2"/>
  <c r="C46" i="2"/>
  <c r="D27" i="2"/>
  <c r="C27" i="2"/>
  <c r="D20" i="2"/>
  <c r="C20" i="2"/>
  <c r="D13" i="2"/>
  <c r="C13" i="2"/>
  <c r="D361" i="3"/>
  <c r="D350" i="3" s="1"/>
  <c r="D101" i="3" s="1"/>
  <c r="D93" i="3" s="1"/>
  <c r="E361" i="3"/>
  <c r="E350" i="3" s="1"/>
  <c r="E101" i="3" s="1"/>
  <c r="E93" i="3" s="1"/>
  <c r="D364" i="3"/>
  <c r="E364" i="3"/>
  <c r="C364" i="3"/>
  <c r="D367" i="3"/>
  <c r="E367" i="3"/>
  <c r="C367" i="3"/>
  <c r="E61" i="3"/>
  <c r="E57" i="3" s="1"/>
  <c r="C201" i="3"/>
  <c r="E191" i="3"/>
  <c r="C191" i="3"/>
  <c r="E35" i="3"/>
  <c r="D31" i="3"/>
  <c r="E31" i="3"/>
  <c r="C31" i="3"/>
  <c r="E176" i="3"/>
  <c r="D165" i="3"/>
  <c r="E165" i="3"/>
  <c r="C165" i="3"/>
  <c r="C166" i="2"/>
  <c r="D166" i="2"/>
  <c r="C41" i="2"/>
  <c r="D41" i="2"/>
  <c r="D39" i="2" s="1"/>
  <c r="D8" i="2"/>
  <c r="C8" i="2"/>
  <c r="D117" i="3"/>
  <c r="C416" i="3" l="1"/>
  <c r="C534" i="3"/>
  <c r="C105" i="3"/>
  <c r="C295" i="3"/>
  <c r="C343" i="3"/>
  <c r="C354" i="3"/>
  <c r="E354" i="3"/>
  <c r="D354" i="3"/>
  <c r="D7" i="3"/>
  <c r="E7" i="3"/>
  <c r="D53" i="3"/>
  <c r="C53" i="3"/>
  <c r="E53" i="3"/>
  <c r="C39" i="2"/>
  <c r="D164" i="2"/>
  <c r="C164" i="2"/>
  <c r="E343" i="3"/>
  <c r="D343" i="3"/>
  <c r="C408" i="3" l="1"/>
  <c r="C494" i="3"/>
  <c r="C93" i="3"/>
  <c r="C235" i="3"/>
  <c r="C7" i="3"/>
</calcChain>
</file>

<file path=xl/sharedStrings.xml><?xml version="1.0" encoding="utf-8"?>
<sst xmlns="http://schemas.openxmlformats.org/spreadsheetml/2006/main" count="2809" uniqueCount="436">
  <si>
    <r>
      <rPr>
        <sz val="14"/>
        <rFont val="Times New Roman"/>
        <family val="1"/>
        <charset val="204"/>
      </rPr>
      <t>Раздел I</t>
    </r>
  </si>
  <si>
    <r>
      <rPr>
        <sz val="11"/>
        <rFont val="Times New Roman"/>
        <family val="1"/>
        <charset val="204"/>
      </rPr>
      <t>№ п/п</t>
    </r>
  </si>
  <si>
    <r>
      <rPr>
        <sz val="11"/>
        <rFont val="Times New Roman"/>
        <family val="1"/>
        <charset val="204"/>
      </rPr>
      <t>Территория (Российская Федерация, приоритетная территория, субъект Российской Федерации, входящий в состав приоритетной территории)</t>
    </r>
  </si>
  <si>
    <r>
      <rPr>
        <sz val="11"/>
        <rFont val="Times New Roman"/>
        <family val="1"/>
        <charset val="204"/>
      </rPr>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r>
  </si>
  <si>
    <r>
      <rPr>
        <sz val="11"/>
        <rFont val="Times New Roman"/>
        <family val="1"/>
        <charset val="204"/>
      </rPr>
      <t>Обоснование отклонений значений показателя (индикатора) на конец отчетного года (при наличии)</t>
    </r>
  </si>
  <si>
    <r>
      <rPr>
        <sz val="11"/>
        <rFont val="Times New Roman"/>
        <family val="1"/>
        <charset val="204"/>
      </rPr>
      <t>план</t>
    </r>
  </si>
  <si>
    <r>
      <rPr>
        <sz val="11"/>
        <rFont val="Times New Roman"/>
        <family val="1"/>
        <charset val="204"/>
      </rPr>
      <t>факт</t>
    </r>
  </si>
  <si>
    <r>
      <rPr>
        <sz val="11"/>
        <rFont val="Times New Roman"/>
        <family val="1"/>
        <charset val="204"/>
      </rPr>
      <t>1</t>
    </r>
  </si>
  <si>
    <r>
      <rPr>
        <sz val="11"/>
        <rFont val="Times New Roman"/>
        <family val="1"/>
        <charset val="204"/>
      </rPr>
      <t>2</t>
    </r>
  </si>
  <si>
    <r>
      <rPr>
        <sz val="11"/>
        <rFont val="Times New Roman"/>
        <family val="1"/>
        <charset val="204"/>
      </rPr>
      <t>3</t>
    </r>
  </si>
  <si>
    <r>
      <rPr>
        <sz val="11"/>
        <rFont val="Times New Roman"/>
        <family val="1"/>
        <charset val="204"/>
      </rPr>
      <t>4</t>
    </r>
  </si>
  <si>
    <r>
      <rPr>
        <sz val="11"/>
        <rFont val="Times New Roman"/>
        <family val="1"/>
        <charset val="204"/>
      </rPr>
      <t>5</t>
    </r>
  </si>
  <si>
    <r>
      <rPr>
        <sz val="11"/>
        <rFont val="Times New Roman"/>
        <family val="1"/>
        <charset val="204"/>
      </rPr>
      <t>6</t>
    </r>
  </si>
  <si>
    <r>
      <rPr>
        <sz val="11"/>
        <rFont val="Times New Roman"/>
        <family val="1"/>
        <charset val="204"/>
      </rPr>
      <t>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 процентов</t>
    </r>
  </si>
  <si>
    <r>
      <rPr>
        <sz val="11"/>
        <rFont val="Times New Roman"/>
        <family val="1"/>
        <charset val="204"/>
      </rPr>
      <t>Российская Федерация</t>
    </r>
  </si>
  <si>
    <r>
      <rPr>
        <sz val="11"/>
        <rFont val="Times New Roman"/>
        <family val="1"/>
        <charset val="204"/>
      </rPr>
      <t>Арктическая зона Российской Федерации</t>
    </r>
  </si>
  <si>
    <r>
      <rPr>
        <sz val="11"/>
        <rFont val="Times New Roman"/>
        <family val="1"/>
        <charset val="204"/>
      </rPr>
      <t>-</t>
    </r>
  </si>
  <si>
    <r>
      <rPr>
        <sz val="11"/>
        <rFont val="Times New Roman"/>
        <family val="1"/>
        <charset val="204"/>
      </rPr>
      <t>Мурманская область</t>
    </r>
  </si>
  <si>
    <r>
      <rPr>
        <sz val="11"/>
        <rFont val="Times New Roman"/>
        <family val="1"/>
        <charset val="204"/>
      </rPr>
      <t>7</t>
    </r>
  </si>
  <si>
    <r>
      <rPr>
        <sz val="11"/>
        <rFont val="Times New Roman"/>
        <family val="1"/>
        <charset val="204"/>
      </rPr>
      <t>Ненецкий автономный округ (Архангельская область)</t>
    </r>
  </si>
  <si>
    <r>
      <rPr>
        <sz val="11"/>
        <rFont val="Times New Roman"/>
        <family val="1"/>
        <charset val="204"/>
      </rPr>
      <t>8</t>
    </r>
  </si>
  <si>
    <r>
      <rPr>
        <sz val="11"/>
        <rFont val="Times New Roman"/>
        <family val="1"/>
        <charset val="204"/>
      </rPr>
      <t>Ямало-Ненецкий автономный округ (Тюменская область)</t>
    </r>
  </si>
  <si>
    <r>
      <rPr>
        <sz val="11"/>
        <rFont val="Times New Roman"/>
        <family val="1"/>
        <charset val="204"/>
      </rPr>
      <t>9</t>
    </r>
  </si>
  <si>
    <r>
      <rPr>
        <sz val="11"/>
        <rFont val="Times New Roman"/>
        <family val="1"/>
        <charset val="204"/>
      </rPr>
      <t>10</t>
    </r>
  </si>
  <si>
    <r>
      <rPr>
        <sz val="11"/>
        <rFont val="Times New Roman"/>
        <family val="1"/>
        <charset val="204"/>
      </rPr>
      <t>Республика Саха (Якутия)</t>
    </r>
  </si>
  <si>
    <r>
      <rPr>
        <sz val="11"/>
        <rFont val="Times New Roman"/>
        <family val="1"/>
        <charset val="204"/>
      </rPr>
      <t>11</t>
    </r>
  </si>
  <si>
    <r>
      <rPr>
        <sz val="11"/>
        <rFont val="Times New Roman"/>
        <family val="1"/>
        <charset val="204"/>
      </rPr>
      <t>Чукотский автономный округ</t>
    </r>
  </si>
  <si>
    <r>
      <rPr>
        <sz val="11"/>
        <rFont val="Times New Roman"/>
        <family val="1"/>
        <charset val="204"/>
      </rPr>
      <t>Доля граждан, преодолевших трудную жизненную ситуацию, в общей численности получателей государственной социальной помощи на основании социального контракта, процентов</t>
    </r>
  </si>
  <si>
    <r>
      <rPr>
        <sz val="11"/>
        <rFont val="Times New Roman"/>
        <family val="1"/>
        <charset val="204"/>
      </rPr>
      <t>Доля малоимущих граждан, получивших государственную социальную помощь на основании социального контракта, в общей численности малоимущих граждан, получивших государственную социальную помощь, процентов</t>
    </r>
  </si>
  <si>
    <r>
      <rPr>
        <sz val="11"/>
        <rFont val="Times New Roman"/>
        <family val="1"/>
        <charset val="204"/>
      </rPr>
      <t>Численность лиц, которым фактически предоставлена региональная социальная доплата к пенсии в отчетном году, человек</t>
    </r>
  </si>
  <si>
    <r>
      <rPr>
        <sz val="11"/>
        <rFont val="Times New Roman"/>
        <family val="1"/>
        <charset val="204"/>
      </rPr>
      <t>Коэффициент рождаемости в возрастной группе 25-29 лет (число родившихся на 1000 женщин соответствующего возраста), чeловек</t>
    </r>
  </si>
  <si>
    <r>
      <rPr>
        <sz val="11"/>
        <rFont val="Times New Roman"/>
        <family val="1"/>
        <charset val="204"/>
      </rPr>
      <t>Коэффициент рождаемости в возрастной группе 30-34 лет (число родившихся на 1000 женщин соответствующего возраста), чeловек</t>
    </r>
  </si>
  <si>
    <r>
      <rPr>
        <sz val="11"/>
        <rFont val="Times New Roman"/>
        <family val="1"/>
        <charset val="204"/>
      </rPr>
      <t>Коэффициент рождаемости в возрастной группе 35 - 39 лет (число родившихся на 1000 женщин соответствующего возраста), человек</t>
    </r>
  </si>
  <si>
    <r>
      <rPr>
        <sz val="11"/>
        <rFont val="Times New Roman"/>
        <family val="1"/>
        <charset val="204"/>
      </rPr>
      <t>Суммарный коэффициент рождаемости (число детей на одну женщину), единиц</t>
    </r>
  </si>
  <si>
    <r>
      <rPr>
        <sz val="11"/>
        <rFont val="Times New Roman"/>
        <family val="1"/>
        <charset val="204"/>
      </rPr>
      <t>Суммарный коэффициент рождаемости вторых детей (число детей на одну женщину), единиц</t>
    </r>
  </si>
  <si>
    <r>
      <rPr>
        <sz val="11"/>
        <rFont val="Times New Roman"/>
        <family val="1"/>
        <charset val="204"/>
      </rPr>
      <t>Суммарный коэффициент рождаемости третьих и последующих детей (число детей на одну женщину), единиц</t>
    </r>
  </si>
  <si>
    <r>
      <rPr>
        <sz val="11"/>
        <rFont val="Times New Roman"/>
        <family val="1"/>
        <charset val="204"/>
      </rPr>
      <t>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бюджетам субъектов Российской Федерации (нарастающим итогом), чeловек</t>
    </r>
  </si>
  <si>
    <r>
      <rPr>
        <sz val="11"/>
        <rFont val="Times New Roman"/>
        <family val="1"/>
        <charset val="204"/>
      </rPr>
      <t>Число семей в субъектах Российской Федерации, входящих в состав Дальневосточного федерального округа, которые получат единовременную выплату при рождении первого ребенка, и число семей в субъектах Российской Федерации, входящих в состав Дальневосточного федерального округа, которые получат региональный материнский (семейный) капитал при рождении второго ребенка, человек</t>
    </r>
  </si>
  <si>
    <r>
      <rPr>
        <sz val="11"/>
        <rFont val="Times New Roman"/>
        <family val="1"/>
        <charset val="204"/>
      </rPr>
      <t>Число семей с 3 и более детьми, которые в отчетном году получат ежемесячную денежную выплату в случае рождения третьего ребенка или последующих детей до достижения ребенком возраста 3 лет, единиц</t>
    </r>
  </si>
  <si>
    <r>
      <rPr>
        <sz val="11"/>
        <rFont val="Times New Roman"/>
        <family val="1"/>
        <charset val="204"/>
      </rPr>
      <t>Количество введенных койко-мест в стационарных организациях социального обслуживания, обеспечивающих комфортное проживание граждан, единиц</t>
    </r>
  </si>
  <si>
    <r>
      <rPr>
        <sz val="11"/>
        <rFont val="Times New Roman"/>
        <family val="1"/>
        <charset val="204"/>
      </rPr>
      <t>Общая площадь объекта, подлежащая вводу в эксплуатацию, кв. метров</t>
    </r>
  </si>
  <si>
    <r>
      <rPr>
        <sz val="11"/>
        <rFont val="Times New Roman"/>
        <family val="1"/>
        <charset val="204"/>
      </rPr>
      <t>Охват лиц старше трудоспособного возраста, признанных нуждающимися в социальном обслуживании, системой долговременного ухода, процентов</t>
    </r>
  </si>
  <si>
    <r>
      <rPr>
        <sz val="11"/>
        <rFont val="Times New Roman"/>
        <family val="1"/>
        <charset val="204"/>
      </rPr>
      <t>Прирост технической готовности объекта за текущий финансовый год, процентов</t>
    </r>
  </si>
  <si>
    <r>
      <rPr>
        <sz val="11"/>
        <rFont val="Times New Roman"/>
        <family val="1"/>
        <charset val="204"/>
      </rPr>
      <t>Дальневосточный федеральный округ</t>
    </r>
  </si>
  <si>
    <r>
      <rPr>
        <sz val="11"/>
        <rFont val="Times New Roman"/>
        <family val="1"/>
        <charset val="204"/>
      </rPr>
      <t>Республика Бурятия</t>
    </r>
  </si>
  <si>
    <r>
      <rPr>
        <sz val="11"/>
        <rFont val="Times New Roman"/>
        <family val="1"/>
        <charset val="204"/>
      </rPr>
      <t>Забайкальский край</t>
    </r>
  </si>
  <si>
    <r>
      <rPr>
        <sz val="11"/>
        <rFont val="Times New Roman"/>
        <family val="1"/>
        <charset val="204"/>
      </rPr>
      <t>Камчатский край</t>
    </r>
  </si>
  <si>
    <r>
      <rPr>
        <sz val="11"/>
        <rFont val="Times New Roman"/>
        <family val="1"/>
        <charset val="204"/>
      </rPr>
      <t>Приморский край</t>
    </r>
  </si>
  <si>
    <r>
      <rPr>
        <sz val="11"/>
        <rFont val="Times New Roman"/>
        <family val="1"/>
        <charset val="204"/>
      </rPr>
      <t>Хабаровский край</t>
    </r>
  </si>
  <si>
    <r>
      <rPr>
        <sz val="11"/>
        <rFont val="Times New Roman"/>
        <family val="1"/>
        <charset val="204"/>
      </rPr>
      <t>Амурская область</t>
    </r>
  </si>
  <si>
    <r>
      <rPr>
        <sz val="11"/>
        <rFont val="Times New Roman"/>
        <family val="1"/>
        <charset val="204"/>
      </rPr>
      <t>Магаданская область</t>
    </r>
  </si>
  <si>
    <r>
      <rPr>
        <sz val="11"/>
        <rFont val="Times New Roman"/>
        <family val="1"/>
        <charset val="204"/>
      </rPr>
      <t>12</t>
    </r>
  </si>
  <si>
    <r>
      <rPr>
        <sz val="11"/>
        <rFont val="Times New Roman"/>
        <family val="1"/>
        <charset val="204"/>
      </rPr>
      <t>Сахалинская область</t>
    </r>
  </si>
  <si>
    <r>
      <rPr>
        <sz val="11"/>
        <rFont val="Times New Roman"/>
        <family val="1"/>
        <charset val="204"/>
      </rPr>
      <t>13</t>
    </r>
  </si>
  <si>
    <r>
      <rPr>
        <sz val="11"/>
        <rFont val="Times New Roman"/>
        <family val="1"/>
        <charset val="204"/>
      </rPr>
      <t>Еврейская автономная область</t>
    </r>
  </si>
  <si>
    <r>
      <rPr>
        <sz val="11"/>
        <rFont val="Times New Roman"/>
        <family val="1"/>
        <charset val="204"/>
      </rPr>
      <t>Калининградская область</t>
    </r>
  </si>
  <si>
    <r>
      <rPr>
        <sz val="11"/>
        <rFont val="Times New Roman"/>
        <family val="1"/>
        <charset val="204"/>
      </rPr>
      <t>Республика Крым</t>
    </r>
  </si>
  <si>
    <r>
      <rPr>
        <sz val="11"/>
        <rFont val="Times New Roman"/>
        <family val="1"/>
        <charset val="204"/>
      </rPr>
      <t>Северо-Кавказский федеральный округ</t>
    </r>
  </si>
  <si>
    <r>
      <rPr>
        <sz val="11"/>
        <rFont val="Times New Roman"/>
        <family val="1"/>
        <charset val="204"/>
      </rPr>
      <t>Республика Дагестан</t>
    </r>
  </si>
  <si>
    <r>
      <rPr>
        <sz val="11"/>
        <rFont val="Times New Roman"/>
        <family val="1"/>
        <charset val="204"/>
      </rPr>
      <t>Республика Ингушетия</t>
    </r>
  </si>
  <si>
    <r>
      <rPr>
        <sz val="11"/>
        <rFont val="Times New Roman"/>
        <family val="1"/>
        <charset val="204"/>
      </rPr>
      <t>Кабардино-Балкарская Республика</t>
    </r>
  </si>
  <si>
    <r>
      <rPr>
        <sz val="11"/>
        <rFont val="Times New Roman"/>
        <family val="1"/>
        <charset val="204"/>
      </rPr>
      <t>Карачаево-Черкесская Республика</t>
    </r>
  </si>
  <si>
    <r>
      <rPr>
        <sz val="11"/>
        <rFont val="Times New Roman"/>
        <family val="1"/>
        <charset val="204"/>
      </rPr>
      <t>Республика Северная Осетия-Алания</t>
    </r>
  </si>
  <si>
    <r>
      <rPr>
        <sz val="11"/>
        <rFont val="Times New Roman"/>
        <family val="1"/>
        <charset val="204"/>
      </rPr>
      <t>Чеченская Республика</t>
    </r>
  </si>
  <si>
    <r>
      <rPr>
        <sz val="11"/>
        <rFont val="Times New Roman"/>
        <family val="1"/>
        <charset val="204"/>
      </rPr>
      <t>Ставропольский край</t>
    </r>
  </si>
  <si>
    <r>
      <rPr>
        <sz val="14"/>
        <rFont val="Times New Roman"/>
        <family val="1"/>
        <charset val="204"/>
      </rPr>
      <t>Раздел II</t>
    </r>
  </si>
  <si>
    <r>
      <rPr>
        <sz val="14"/>
        <rFont val="Times New Roman"/>
        <family val="1"/>
        <charset val="204"/>
      </rPr>
      <t>Таблица 1</t>
    </r>
  </si>
  <si>
    <r>
      <rPr>
        <sz val="11"/>
        <rFont val="Times New Roman"/>
        <family val="1"/>
        <charset val="204"/>
      </rPr>
      <t>Приоритетные территории (субъект Российской Федерации, входящий в состав приоритетной территории)</t>
    </r>
  </si>
  <si>
    <r>
      <rPr>
        <sz val="11"/>
        <rFont val="Times New Roman"/>
        <family val="1"/>
        <charset val="204"/>
      </rPr>
      <t>Объемы бюджетных ассигнований (тыс. рублей)</t>
    </r>
  </si>
  <si>
    <r>
      <rPr>
        <sz val="11"/>
        <rFont val="Times New Roman"/>
        <family val="1"/>
        <charset val="204"/>
      </rPr>
      <t>Исполнено</t>
    </r>
  </si>
  <si>
    <r>
      <rPr>
        <sz val="11"/>
        <rFont val="Times New Roman"/>
        <family val="1"/>
        <charset val="204"/>
      </rPr>
      <t>Мероприятие 3.7.4.Меры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осуществляемые Минпросвещения России</t>
    </r>
  </si>
  <si>
    <r>
      <rPr>
        <sz val="11"/>
        <rFont val="Times New Roman"/>
        <family val="1"/>
        <charset val="204"/>
      </rPr>
      <t>Мероприятие 3.Р1.7.Осуществление мониторинга предоставления дополнительных мер, направленных на поддержку рождаемости на Дальнем Востоке</t>
    </r>
  </si>
  <si>
    <r>
      <rPr>
        <sz val="11"/>
        <rFont val="Times New Roman"/>
        <family val="1"/>
        <charset val="204"/>
      </rPr>
      <t>Мероприятие 6.Р3.1.Внедрение системы долговременного ухода</t>
    </r>
  </si>
  <si>
    <r>
      <rPr>
        <sz val="11"/>
        <rFont val="Times New Roman"/>
        <family val="1"/>
        <charset val="204"/>
      </rPr>
      <t>Источник финансирования</t>
    </r>
  </si>
  <si>
    <r>
      <rPr>
        <sz val="11"/>
        <rFont val="Times New Roman"/>
        <family val="1"/>
        <charset val="204"/>
      </rPr>
      <t>План</t>
    </r>
  </si>
  <si>
    <r>
      <rPr>
        <sz val="11"/>
        <rFont val="Times New Roman"/>
        <family val="1"/>
        <charset val="204"/>
      </rPr>
      <t>Факт</t>
    </r>
  </si>
  <si>
    <r>
      <rPr>
        <b/>
        <sz val="11"/>
        <rFont val="Times New Roman"/>
        <family val="1"/>
        <charset val="204"/>
      </rPr>
      <t>Арктическая зона Российской Федерации</t>
    </r>
  </si>
  <si>
    <r>
      <rPr>
        <sz val="11"/>
        <rFont val="Times New Roman"/>
        <family val="1"/>
        <charset val="204"/>
      </rPr>
      <t>Всего, в том числе:</t>
    </r>
  </si>
  <si>
    <r>
      <rPr>
        <sz val="11"/>
        <rFont val="Times New Roman"/>
        <family val="1"/>
        <charset val="204"/>
      </rPr>
      <t>0</t>
    </r>
  </si>
  <si>
    <r>
      <rPr>
        <sz val="11"/>
        <rFont val="Times New Roman"/>
        <family val="1"/>
        <charset val="204"/>
      </rPr>
      <t>государственные внебюджетные фонды Российской Федерации</t>
    </r>
  </si>
  <si>
    <r>
      <rPr>
        <sz val="11"/>
        <rFont val="Times New Roman"/>
        <family val="1"/>
        <charset val="204"/>
      </rPr>
      <t>бюджеты субъектов Российской Федерации</t>
    </r>
  </si>
  <si>
    <r>
      <rPr>
        <sz val="11"/>
        <rFont val="Times New Roman"/>
        <family val="1"/>
        <charset val="204"/>
      </rPr>
      <t>территориальные государственные внебюджетные фонды</t>
    </r>
  </si>
  <si>
    <r>
      <rPr>
        <sz val="11"/>
        <rFont val="Times New Roman"/>
        <family val="1"/>
        <charset val="204"/>
      </rPr>
      <t>местные бюджеты</t>
    </r>
  </si>
  <si>
    <r>
      <rPr>
        <sz val="11"/>
        <rFont val="Times New Roman"/>
        <family val="1"/>
        <charset val="204"/>
      </rPr>
      <t>иные внебюджетные источники</t>
    </r>
  </si>
  <si>
    <r>
      <rPr>
        <b/>
        <sz val="11"/>
        <rFont val="Times New Roman"/>
        <family val="1"/>
        <charset val="204"/>
      </rPr>
      <t>Дальневосточный федеральный округ</t>
    </r>
  </si>
  <si>
    <r>
      <rPr>
        <b/>
        <sz val="11"/>
        <rFont val="Times New Roman"/>
        <family val="1"/>
        <charset val="204"/>
      </rPr>
      <t>Калининградская область</t>
    </r>
  </si>
  <si>
    <r>
      <rPr>
        <b/>
        <sz val="11"/>
        <rFont val="Times New Roman"/>
        <family val="1"/>
        <charset val="204"/>
      </rPr>
      <t>Северо-Кавказский федеральный округ</t>
    </r>
  </si>
  <si>
    <t>Государственная программа 03. Социальная поддержка граждан</t>
  </si>
  <si>
    <t xml:space="preserve">Цель: повышение доступности социального обслуживания населения; создание условий для роста благосостояния граждан - получателей мер социальной поддержки, государственных социальных и страховых гарантий </t>
  </si>
  <si>
    <t>Цель: Повышение уровня жизни граждан - получателей мер социальной поддержки,  государственных социальных и страховых гарантий.</t>
  </si>
  <si>
    <t>Задача: Повышение адресности при предоставлении мер социальной поддержки
Организация своевременного и в полном объеме предоставления мер социальной поддержки, государственных социальных и страховых гарантий отдельным категориям граждан.</t>
  </si>
  <si>
    <t>Республика Крым</t>
  </si>
  <si>
    <t>Подпрограмма 1 "Обеспечение мер социальной поддержки отдельных категорий граждан"</t>
  </si>
  <si>
    <t>Подпрограмма 2 "Модернизация и развитие социального обслуживания населения"</t>
  </si>
  <si>
    <t>Подпрограмма 3 "Обеспечение государственной поддержки семей, имеющих детей"</t>
  </si>
  <si>
    <t>Цель: Повышение уровня, качества и безопасности социального обслуживания населения.</t>
  </si>
  <si>
    <t>Задача: Укрепление материальной базы организаций системы социального обслуживания населения
Развитие конкуренции в сфере социального обслуживания населения
повышение к 2018 году средней заработной платы социальных работников, включая социальных работников медицинских организаций до 100 процентов среднемесячного дохода от трудовой деятельности по субъекту Российской Федерации, и дальнейшее поддержание достигнутого уровня до 2024 года;
Введение независимой оценки качества оказания услуг организациями социального обслуживания.</t>
  </si>
  <si>
    <t>Цель: Повышение уровня жизни детей-сирот, детей, оставшихся без попечения родителей,  и семей, имеющих детей
повышение рождаемости.</t>
  </si>
  <si>
    <t>Задача: Организация своевременного  и в полном объеме предоставления мер социальной поддержки, государственных социальных и страховых гарантий детям-сиротам и детям, оставшимся без попечения родителей, беременным женщинам и семьям, имеющим детей
Обеспечение семейного жизнеустройства детей-сирот, детей, оставшихся без попечения родителей
Внедрение механизма финансовой поддержки семей при рождении детей.</t>
  </si>
  <si>
    <r>
      <rPr>
        <sz val="11"/>
        <rFont val="Times New Roman"/>
        <family val="1"/>
        <charset val="204"/>
      </rPr>
      <t>3</t>
    </r>
    <r>
      <rPr>
        <sz val="11"/>
        <color theme="1"/>
        <rFont val="Calibri"/>
        <family val="2"/>
        <charset val="204"/>
        <scheme val="minor"/>
      </rPr>
      <t/>
    </r>
  </si>
  <si>
    <r>
      <rPr>
        <sz val="11"/>
        <rFont val="Times New Roman"/>
        <family val="1"/>
        <charset val="204"/>
      </rPr>
      <t>4</t>
    </r>
    <r>
      <rPr>
        <sz val="11"/>
        <color theme="1"/>
        <rFont val="Calibri"/>
        <family val="2"/>
        <charset val="204"/>
        <scheme val="minor"/>
      </rPr>
      <t/>
    </r>
  </si>
  <si>
    <r>
      <rPr>
        <sz val="11"/>
        <rFont val="Times New Roman"/>
        <family val="1"/>
        <charset val="204"/>
      </rPr>
      <t>5</t>
    </r>
    <r>
      <rPr>
        <sz val="11"/>
        <color theme="1"/>
        <rFont val="Calibri"/>
        <family val="2"/>
        <charset val="204"/>
        <scheme val="minor"/>
      </rPr>
      <t/>
    </r>
  </si>
  <si>
    <r>
      <rPr>
        <sz val="11"/>
        <rFont val="Times New Roman"/>
        <family val="1"/>
        <charset val="204"/>
      </rPr>
      <t>6</t>
    </r>
    <r>
      <rPr>
        <sz val="11"/>
        <color theme="1"/>
        <rFont val="Calibri"/>
        <family val="2"/>
        <charset val="204"/>
        <scheme val="minor"/>
      </rPr>
      <t/>
    </r>
  </si>
  <si>
    <r>
      <rPr>
        <sz val="11"/>
        <rFont val="Times New Roman"/>
        <family val="1"/>
        <charset val="204"/>
      </rPr>
      <t>7</t>
    </r>
    <r>
      <rPr>
        <sz val="11"/>
        <color theme="1"/>
        <rFont val="Calibri"/>
        <family val="2"/>
        <charset val="204"/>
        <scheme val="minor"/>
      </rPr>
      <t/>
    </r>
  </si>
  <si>
    <r>
      <rPr>
        <sz val="11"/>
        <rFont val="Times New Roman"/>
        <family val="1"/>
        <charset val="204"/>
      </rPr>
      <t>8</t>
    </r>
    <r>
      <rPr>
        <sz val="11"/>
        <color theme="1"/>
        <rFont val="Calibri"/>
        <family val="2"/>
        <charset val="204"/>
        <scheme val="minor"/>
      </rPr>
      <t/>
    </r>
  </si>
  <si>
    <r>
      <rPr>
        <sz val="11"/>
        <rFont val="Times New Roman"/>
        <family val="1"/>
        <charset val="204"/>
      </rPr>
      <t>9</t>
    </r>
    <r>
      <rPr>
        <sz val="11"/>
        <color theme="1"/>
        <rFont val="Calibri"/>
        <family val="2"/>
        <charset val="204"/>
        <scheme val="minor"/>
      </rPr>
      <t/>
    </r>
  </si>
  <si>
    <r>
      <rPr>
        <sz val="11"/>
        <rFont val="Times New Roman"/>
        <family val="1"/>
        <charset val="204"/>
      </rPr>
      <t>10</t>
    </r>
    <r>
      <rPr>
        <sz val="11"/>
        <color theme="1"/>
        <rFont val="Calibri"/>
        <family val="2"/>
        <charset val="204"/>
        <scheme val="minor"/>
      </rPr>
      <t/>
    </r>
  </si>
  <si>
    <r>
      <rPr>
        <sz val="11"/>
        <rFont val="Times New Roman"/>
        <family val="1"/>
        <charset val="204"/>
      </rPr>
      <t>11</t>
    </r>
    <r>
      <rPr>
        <sz val="11"/>
        <color theme="1"/>
        <rFont val="Calibri"/>
        <family val="2"/>
        <charset val="204"/>
        <scheme val="minor"/>
      </rPr>
      <t/>
    </r>
  </si>
  <si>
    <t>Отклонение индикатора в положительную сторону обусловлено предоставлением дополнительных жилых помещений, приобретенных за счет средств экономии, образовавшейся по итогам проведения конкурсных процедур.</t>
  </si>
  <si>
    <t>Подпрограмма 6 "Старшее поколение"</t>
  </si>
  <si>
    <t>Подпрограмма 4 "Повышение эффективности государственной поддержки социально ориентированных некоммерческих организаций"</t>
  </si>
  <si>
    <t>Цель: Создание условий для повышения эффективности деятельности социально ориентированных некоммерческих организаций.</t>
  </si>
  <si>
    <t>Задача: Оказание за счет средств федерального бюджета финансовой поддержки деятельности социально ориентированных некоммерческих организаций
Развитие  механизмов привлечения социально ориентированных некоммерческих организаций к оказанию социальных услуг на конкурсной основе.</t>
  </si>
  <si>
    <t>Цель: Улучшение  условий жизнедеятельности граждан старшего поколения.</t>
  </si>
  <si>
    <t>Задача: Организация своевременного и в полном объеме предоставления мер социальной поддержки гражданам старшего поколения
обеспечение доступа граждан старшего поколения к информационным ресурсам;
создание системы долговременного ухода за гражданами пожилого возраста и инвалидами;
беспечение для граждан старшего поколения безопасных и комфортных условий предоставления социальных услуг в сфере социального обслуживания.</t>
  </si>
  <si>
    <t>Подпрограмма 7 "Обеспечение условий реализации государственной программы Российской Федерации "Социальная поддержка граждан"</t>
  </si>
  <si>
    <t>Цель: Создание необходимых условий для эффективной реализации государственной программы.</t>
  </si>
  <si>
    <t>Задача: Обеспечение выполнения международных обязательств в сфере реализации государственной программы
Научно-методическое обеспечение государственной политики в сфере социальной поддержки граждан
Обеспечение выполнения полномочий Фонда социального страхования Российской Федерации.</t>
  </si>
  <si>
    <t>2019 год</t>
  </si>
  <si>
    <t>2020 год</t>
  </si>
  <si>
    <t>Расходы в 2020 году (тыс. руб.)</t>
  </si>
  <si>
    <t>Сводная бюджетная роспись федерального бюджета на 1 января 2020 года</t>
  </si>
  <si>
    <t>Сводная бюджетная роспись федерального бюджета на 31 декабря 2020 года</t>
  </si>
  <si>
    <t xml:space="preserve">Цель: Повышение доступности социального обслуживания населения; создание условий для роста благосостояния граждан - получателей мер социальной поддержки, государственных социальных и страховых гарантий </t>
  </si>
  <si>
    <r>
      <rPr>
        <sz val="11"/>
        <rFont val="Times New Roman"/>
        <family val="1"/>
        <charset val="204"/>
      </rPr>
      <t>-</t>
    </r>
  </si>
  <si>
    <r>
      <rPr>
        <sz val="11"/>
        <rFont val="Times New Roman"/>
        <family val="1"/>
        <charset val="204"/>
      </rPr>
      <t>Республика Бурятия</t>
    </r>
  </si>
  <si>
    <r>
      <rPr>
        <sz val="11"/>
        <rFont val="Times New Roman"/>
        <family val="1"/>
        <charset val="204"/>
      </rPr>
      <t>Забайкальский край</t>
    </r>
  </si>
  <si>
    <r>
      <rPr>
        <sz val="11"/>
        <rFont val="Times New Roman"/>
        <family val="1"/>
        <charset val="204"/>
      </rPr>
      <t>Республика Саха (Якутия)</t>
    </r>
  </si>
  <si>
    <r>
      <rPr>
        <sz val="11"/>
        <rFont val="Times New Roman"/>
        <family val="1"/>
        <charset val="204"/>
      </rPr>
      <t>Камчатский край</t>
    </r>
  </si>
  <si>
    <r>
      <rPr>
        <sz val="11"/>
        <rFont val="Times New Roman"/>
        <family val="1"/>
        <charset val="204"/>
      </rPr>
      <t>Приморский край</t>
    </r>
  </si>
  <si>
    <r>
      <rPr>
        <sz val="11"/>
        <rFont val="Times New Roman"/>
        <family val="1"/>
        <charset val="204"/>
      </rPr>
      <t>Хабаровский край</t>
    </r>
  </si>
  <si>
    <r>
      <rPr>
        <sz val="11"/>
        <rFont val="Times New Roman"/>
        <family val="1"/>
        <charset val="204"/>
      </rPr>
      <t>Амурская область</t>
    </r>
  </si>
  <si>
    <r>
      <rPr>
        <sz val="11"/>
        <rFont val="Times New Roman"/>
        <family val="1"/>
        <charset val="204"/>
      </rPr>
      <t>Магаданская область</t>
    </r>
  </si>
  <si>
    <r>
      <rPr>
        <sz val="11"/>
        <rFont val="Times New Roman"/>
        <family val="1"/>
        <charset val="204"/>
      </rPr>
      <t>Сахалинская область</t>
    </r>
  </si>
  <si>
    <r>
      <rPr>
        <sz val="11"/>
        <rFont val="Times New Roman"/>
        <family val="1"/>
        <charset val="204"/>
      </rPr>
      <t>Еврейская автономная область</t>
    </r>
  </si>
  <si>
    <r>
      <rPr>
        <sz val="11"/>
        <rFont val="Times New Roman"/>
        <family val="1"/>
        <charset val="204"/>
      </rPr>
      <t>Чукотский автономный округ</t>
    </r>
  </si>
  <si>
    <r>
      <rPr>
        <sz val="11"/>
        <rFont val="Times New Roman"/>
        <family val="1"/>
        <charset val="204"/>
      </rPr>
      <t>12</t>
    </r>
    <r>
      <rPr>
        <sz val="11"/>
        <color theme="1"/>
        <rFont val="Calibri"/>
        <family val="2"/>
        <charset val="204"/>
        <scheme val="minor"/>
      </rPr>
      <t/>
    </r>
  </si>
  <si>
    <r>
      <rPr>
        <sz val="11"/>
        <rFont val="Times New Roman"/>
        <family val="1"/>
        <charset val="204"/>
      </rPr>
      <t>13</t>
    </r>
    <r>
      <rPr>
        <sz val="11"/>
        <color theme="1"/>
        <rFont val="Calibri"/>
        <family val="2"/>
        <charset val="204"/>
        <scheme val="minor"/>
      </rPr>
      <t/>
    </r>
  </si>
  <si>
    <t>В соответствии с изменениями, которые внесены в федеральный проект "Старшее поколение" национального проекта "Демография" плановое значение на 2020 г. скорректировано до 27,58 %. Таким образом, значение показателя достигнуто.</t>
  </si>
  <si>
    <t>Задача: выполнение обязательств государства по социальной поддержке граждан;
создание условий для обеспечения реализации Программы;
обеспечение потребностей граждан  в социальном обслуживании;
создание благоприятных условий для жизнедеятельности семьи, функционирования института семьи, рождения детей;
расширение участия негосударственных некоммерческих организаций в решении социальных вопросов;
создание условий для повышения материального и социального положения граждан старшего поколения.</t>
  </si>
  <si>
    <t>Задача: Выполнение обязательств государства по социальной поддержке граждан;
Создание условий для обеспечения реализации Программы;
Обеспечение потребностей граждан  в социальном обслуживании;
Создание благоприятных условий для жизнедеятельности семьи, функционирования института семьи, рождения детей;
Расширение участия негосударственных некоммерческих организаций в решении социальных вопросов;
создание условий для повышения материального и социального положения граждан старшего поколения.</t>
  </si>
  <si>
    <t>Превышение фактического значения над плановым достигнуто за счет увеличения финансирования на оказание социальных услуг в период ограничительных мероприятий по предупреждению распространения новой коронавирусной инфекции COVID-19</t>
  </si>
  <si>
    <t>-</t>
  </si>
  <si>
    <t>Отклонение индикатора в отрицательную сторону обусловлено отсутствием контрактов на приобретение (строительство) жилых помещений для детей сирот.</t>
  </si>
  <si>
    <r>
      <rPr>
        <sz val="11"/>
        <rFont val="Times New Roman"/>
        <family val="1"/>
        <charset val="204"/>
      </rPr>
      <t>Республика Северная Осетия-Алания</t>
    </r>
  </si>
  <si>
    <r>
      <rPr>
        <sz val="11"/>
        <rFont val="Times New Roman"/>
        <family val="1"/>
        <charset val="204"/>
      </rPr>
      <t>Увеличение значения показателя связано с тем, что в 2020 году число пилотных организаций социального обслуживания населения Ставропольского края было увеличено (включение данных организаций в число пилотных планировалось в 2021 году).</t>
    </r>
  </si>
  <si>
    <t>В соответствии с изменениями, которые внесены в федеральный проект "Старшее поколение" национального проекта "Демография" плановое значение на 2020 г. скорректировано и перенесено на 2021 год. Таким образом, значение показателя достигнуто.</t>
  </si>
  <si>
    <t>В соответствии с изменениями, которые внесены в федеральный проект "Старшее поколение" национального проекта "Демография" плановое значение на 2020 г. скорректировано до 48,54 %. Таким образом, значение показателя достигнуто.</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</si>
  <si>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г. Севастополь</t>
  </si>
  <si>
    <r>
      <rPr>
        <sz val="11"/>
        <rFont val="Times New Roman"/>
        <family val="1"/>
        <charset val="204"/>
      </rPr>
      <t>Мурманская область</t>
    </r>
  </si>
  <si>
    <t>Увеличение численности лиц, которым фактически предоставлена региональная социальная доплата к пенсии в 2020 году связано с неблагоприятной эпидемиологической ситуацией, вызванной новой коронавирусной инфекцией (COVID-19). Граждане пенсионного возраста прекращают трудовую деятельность и становятся неработающими пенсионерами, являющимися получателями региональной социальной доплаты к пенсии.</t>
  </si>
  <si>
    <r>
      <rPr>
        <sz val="11"/>
        <rFont val="Times New Roman"/>
        <family val="1"/>
        <charset val="204"/>
      </rPr>
      <t>Ненецкий автономный округ (Архангельская область)</t>
    </r>
  </si>
  <si>
    <r>
      <rPr>
        <sz val="11"/>
        <rFont val="Times New Roman"/>
        <family val="1"/>
        <charset val="204"/>
      </rPr>
      <t>Кабардино-Балкарская Республика</t>
    </r>
  </si>
  <si>
    <t>г. Севастополь</t>
  </si>
  <si>
    <r>
      <rPr>
        <sz val="11"/>
        <rFont val="Times New Roman"/>
        <family val="1"/>
        <charset val="204"/>
      </rPr>
      <t>Калининградская область</t>
    </r>
  </si>
  <si>
    <t>г.Севастополь</t>
  </si>
  <si>
    <t>СВОДНАЯ ИНФОРМАЦИЯ О ХОДЕ РЕАЛИЗАЦИИ ГОСУДАРСТВЕННОЙ ПРОГРАММЫ РОССИЙСКОЙ ФЕДЕРАЦИИ НА ПРИОРИТЕТНЫХ ТЕРРИТОРИЯХ, В ТОМ ЧИСЛЕ ПО СУБЪЕКТАМ РОССИЙСКОЙ ФЕДЕРАЦИИ (ЗА ИСКЛЮЧЕНИЕМ ГОСУДАРСТВЕННЫХ ПРОГРАММ, МЕРОПРИЯТИЯ КОТОРЫХ НЕ ИМЕЮТ ТЕРРИТОРИАЛЬНОЙ ПРИВЯЗКИ И (ИЛИ) ПРЕДМЕТ КОТОРЫХ ИСКЛЮЧАЕТ ВОЗМОЖНОСТЬ ИХ РЕАЛИЗАЦИИ НА ПРИОРИТЕТНЫХ ТЕРРИТОРИЯХ)</t>
  </si>
  <si>
    <t>Наименование государственной программы, подпрограммы, структурного элемента, мероприятия, федеральной целевой программы</t>
  </si>
  <si>
    <t>Основное мероприятие  1.1. Оказание мер государственной поддержки гражданам, подвергшимся воздействию радиации вследствие радиационных аварий и ядерных испытаний</t>
  </si>
  <si>
    <t>Основное мероприятие  1.12. Оказание мер социальной поддержки гражданам при возникновении поствакцинальных осложнений</t>
  </si>
  <si>
    <t>Основное мероприятие  1.7. Предоставление социальных доплат к пенсии</t>
  </si>
  <si>
    <t>Основное мероприятие  3.1. Оказание мер государственной поддержки в связи с беременностью и родами, а также гражданам, имеющим детей</t>
  </si>
  <si>
    <t>Основное мероприятие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</si>
  <si>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Основное мероприятие  3.Р1. Федеральный проект «Финансовая поддержка семей при рождении детей»</t>
  </si>
  <si>
    <t>Основное мероприятие  6.Р3. Федеральный проект «Старшее поколение»</t>
  </si>
  <si>
    <t>средства компаний с государственным участием</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</si>
  <si>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Арктической зоны Российской Федерации</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</si>
  <si>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Дальневосточного федерального округа</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</si>
  <si>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Калининградской области</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</si>
  <si>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Северо-Кавказского федерального округа</t>
  </si>
  <si>
    <t>Сведения о целях, задачах и целевых показателях (индикаторах) государственной программы Российской Федерации «Социальная поддержка граждан» на приоритетной территории Республики Крым</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</si>
  <si>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Арктической зоны Российской Федерации</t>
  </si>
  <si>
    <t>Ненецкий автономный округ (Архангельская область)</t>
  </si>
  <si>
    <t>Ямало-Ненецкий автономный округ (Тюменская область)</t>
  </si>
  <si>
    <t>Мероприятие 1.1.11.Меры государственной поддержки гражданам, подвергшимся воздействию радиации вследствие радиационных аварий и ядерных испытаний, осуществляемые Рострудом</t>
  </si>
  <si>
    <t>Мероприятие 1.11.1.Субвенции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</si>
  <si>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Мероприятие 1.12.1.Субвенции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</si>
  <si>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Мероприятие 1.7.1.Субсидии из федерального бюджета бюджетам субъектов Российской Федерации на осуществление региональной социальной доплаты к пенсии, предоставляемые Минтрудом России</t>
  </si>
  <si>
    <t>Мероприятие 1.8.1.Обеспечение предоставления субвенции субъектам Российской Федерации на оплату жилищно-коммунальных услуг отдельным категориям граждан</t>
  </si>
  <si>
    <t>Мероприятие 3.1.10.Меры государственной поддержки в связи с беременностью и родами, а также гражданам, имеющим детей, осуществляемые Минтрудом России</t>
  </si>
  <si>
    <t>Мероприятие 3.Р1.1.Осуществление мониторинга предоставления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субсидий из федерального бюджета</t>
  </si>
  <si>
    <t>Мероприятие 3.Р1.11.Осуществление мониторинга предоставления в отчетном году ежемесячной выплаты в связи с рождением (усыновлением) первого ребенка за счет субвенций из федерального бюджета</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</si>
  <si>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Дальневосточного федерального округа</t>
  </si>
  <si>
    <t>Еврейская автономная область</t>
  </si>
  <si>
    <t>Чукотский автономный округ</t>
  </si>
  <si>
    <t>Мероприятие 1.21.1.Предоставление субсидий из федерального бюджета бюджетам субъектов Российской Федерации на реализацию мероприятий, направленных на оказание государственной социальной помощи на основании социального контракта</t>
  </si>
  <si>
    <t>Мероприятие 6.Р3.3.Софинансирование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направленных на обеспечение безопасных и комфортных условий предоставления социальных услуг в сфере социального обслуживания</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</si>
  <si>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Калининградской области</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</si>
  <si>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г. Севастополь</t>
  </si>
  <si>
    <t>Основное мероприятие  1.11. Оказание мер социальной поддержки лицам, награжденным нагрудным знаком «Почетный донор России»</t>
  </si>
  <si>
    <t>Основное мероприятие  1.8. Оказание мер социальной поддержки по оплате жилищно-коммунальных услуг отдельным категориям граждан</t>
  </si>
  <si>
    <t>Основное мероприятие  1.21. Предоставление отдельным категориям граждан государственной социальной помощи на основании социального контракта</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</si>
  <si>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Республики Крым</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</si>
  <si>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Северо-Кавказского федерального округа</t>
  </si>
  <si>
    <t>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- 2,099.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</si>
  <si>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- 1,400.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</si>
  <si>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- 1,904.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</si>
  <si>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</si>
  <si>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- 0,73.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</si>
  <si>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- 0,66.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</si>
  <si>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- 138,1. Невыполнение плановых значений вызвано низкой рождаемостью на фоне сокращения женщин детородного возраста.</t>
  </si>
  <si>
    <t>Превышение значения установленного показателя обусловлено эффективностью мероприятий социального контракта, реализация которых позволяет получателям государственной социальной помощи на основании социального контракта повысить доходы, выйти из бедности.</t>
  </si>
  <si>
    <t>Изменение численности получателей РСД в сторону увеличения обусловлено тем, что в течении 2020 года численность лиц, которым фактически предоставлена РСД, указана с учетом естественной и миграционной убыли, а также новых назначений пенсий.</t>
  </si>
  <si>
    <t>Численность получателей РСД в декабре 2019 года составляло 36 322 чел. из них предварительно утратили право 2 155 чел. в связи с индексацией (корректировкой), произведенной в предыдущем году.</t>
  </si>
  <si>
    <t>12 марта 2020 года (исх. № 6239) КГКУ "Центр выплат" на правительственную телеграмму от 05.03.2020 № 12-5/10/В-1727 был направлен уточненный расчет потребности в средствах федерального бюджета на осуществление в 2020 году региональной социальной доплаты к пенсии неработающим пенсионерам в Камчатском крае. Данная информация содержала предложение об изменении (уменьшении) объема указанной субвенции. По состоянию на 31.12.2020 года информация об изменении общего объема субвенции из федерального бюджета на указанную выплату на поступала.</t>
  </si>
  <si>
    <t>Уменьшение количества получателей вследствие естественных причин (смерть), переезда в другие регионы, увеличения дохода отдельных категорий получателей за счет введения новых мер социальной поддержки.</t>
  </si>
  <si>
    <t>Расчет субсидии РСД на 2020 год производился исходя из численности 29 305 человек (по данным отделения Пенсионного фонда по Амурской области). Фактически в 2020 году предоставлена выплата 31 256 неработающим пенсионерам (106,66%). Причиной увеличения количества получателей РСД является рост численности неработающих пенсионеров во время распространения новой коронавирусной инфекции в 2020 году.</t>
  </si>
  <si>
    <t>В связи с: естественной убылью (смерть), переменой места жительства, утратой права (достижение 18 и 23 лет для получателей социальной пенсии по потере кормильца, увеличению общего материального обеспечения пенсионера, трудоустройство пенсионера), уменьшения размера РСД в отопительный период (январь-апрель, октябрь–декабрь) за счет увеличения размера ежемесячной денежной компенсации расходов на оплату жилищно- коммунальных услуг.</t>
  </si>
  <si>
    <t>Количество получателей региональной социальной доплаты уменьшилось в связи с увеличением размера пенсии.</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</si>
  <si>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- 94,1.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</si>
  <si>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- 141,4.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</si>
  <si>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- 70,6.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</si>
  <si>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- 99,9.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</si>
  <si>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- 90,2.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</si>
  <si>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- 36,2.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</si>
  <si>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- 49,2.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</si>
  <si>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-42,5.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</si>
  <si>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- 0,31.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</si>
  <si>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</si>
  <si>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- 0,43. Таким образом, значение показателя достигнуто.</t>
  </si>
  <si>
    <t>Выплата носит заявительный характер.</t>
  </si>
  <si>
    <t>В связи с изменением условия предоставления выплаты (ЕДВ предоставляется, если СДД не превышает 2 кратную ВПМ, ранее - 1 кратную ВПМ), также увеличением обращений семей, в которых рождены третьи и последующие дети и увеличением рожденных третьих и последующих детей.</t>
  </si>
  <si>
    <t>Превышение значения установленной величины показателя результативности обусловлено высокой востребованностью государственной социальной помощи на основании социального контракта у граждан.</t>
  </si>
  <si>
    <r>
      <rPr>
        <sz val="11"/>
        <rFont val="Times New Roman"/>
        <family val="1"/>
        <charset val="204"/>
      </rPr>
      <t>Отношение средней заработной платы социальных работников, включая социальных работников медицинских организаций, к среднемесячному доходу от трудовой деятельности по субъекту Российской Федерации , процентов</t>
    </r>
  </si>
  <si>
    <r>
      <rPr>
        <sz val="11"/>
        <rFont val="Times New Roman"/>
        <family val="1"/>
        <charset val="204"/>
      </rPr>
      <t>1</t>
    </r>
  </si>
  <si>
    <r>
      <rPr>
        <sz val="11"/>
        <rFont val="Times New Roman"/>
        <family val="1"/>
        <charset val="204"/>
      </rPr>
      <t>Российская Федерация</t>
    </r>
  </si>
  <si>
    <r>
      <rPr>
        <sz val="11"/>
        <rFont val="Times New Roman"/>
        <family val="1"/>
        <charset val="204"/>
      </rPr>
      <t>2</t>
    </r>
  </si>
  <si>
    <r>
      <rPr>
        <sz val="11"/>
        <rFont val="Times New Roman"/>
        <family val="1"/>
        <charset val="204"/>
      </rPr>
      <t>Арктическая зона Российской Федерации</t>
    </r>
  </si>
  <si>
    <r>
      <rPr>
        <sz val="11"/>
        <rFont val="Times New Roman"/>
        <family val="1"/>
        <charset val="204"/>
      </rPr>
      <t>5</t>
    </r>
  </si>
  <si>
    <r>
      <rPr>
        <sz val="11"/>
        <rFont val="Times New Roman"/>
        <family val="1"/>
        <charset val="204"/>
      </rPr>
      <t>Уточненные Росстатом данные.</t>
    </r>
  </si>
  <si>
    <r>
      <rPr>
        <sz val="11"/>
        <rFont val="Times New Roman"/>
        <family val="1"/>
        <charset val="204"/>
      </rPr>
      <t>6</t>
    </r>
  </si>
  <si>
    <r>
      <rPr>
        <sz val="11"/>
        <rFont val="Times New Roman"/>
        <family val="1"/>
        <charset val="204"/>
      </rPr>
      <t>7</t>
    </r>
  </si>
  <si>
    <r>
      <rPr>
        <sz val="11"/>
        <rFont val="Times New Roman"/>
        <family val="1"/>
        <charset val="204"/>
      </rPr>
      <t>Ямало-Ненецкий автономный округ (Тюменская область)</t>
    </r>
  </si>
  <si>
    <t>Превышение целевого значения показателя заработной платы обусловлено осуществлением дополнительных стимулирующих выплат по COVID-19.</t>
  </si>
  <si>
    <r>
      <rPr>
        <sz val="11"/>
        <rFont val="Times New Roman"/>
        <family val="1"/>
        <charset val="204"/>
      </rPr>
      <t>Удельный вес учреждений социального обслуживания, основанных на иных формах собственности, в общем количестве учреждений социального обслуживания всех форм собственности , процентов</t>
    </r>
  </si>
  <si>
    <r>
      <rPr>
        <sz val="11"/>
        <rFont val="Times New Roman"/>
        <family val="1"/>
        <charset val="204"/>
      </rPr>
      <t>8</t>
    </r>
  </si>
  <si>
    <t>Увеличение числа негосударственных организаций социального обслуживания, предоставляющих социальные услуги; в 2020 году в реестр поставщиков социальных услуг Мурманской области вошли 5 новых поставщиков, 3 - исключены в связи со снятием с регистрационного учета.</t>
  </si>
  <si>
    <t>По состоянию на 01.01.2021 в реестре поставщиков социальных услуг состоит 22 организации, из них 7 СОНКО. В 2020 году реестр вступило 3 учреждения иной формы.</t>
  </si>
  <si>
    <t>В 2020 году в реестр поставщиков социальных услуг в ЯНАО включено 24 негосударственных организаций социального обслуживания.</t>
  </si>
  <si>
    <r>
      <rPr>
        <sz val="11"/>
        <rFont val="Times New Roman"/>
        <family val="1"/>
        <charset val="204"/>
      </rPr>
      <t>Иркутская область</t>
    </r>
  </si>
  <si>
    <r>
      <rPr>
        <sz val="11"/>
        <rFont val="Times New Roman"/>
        <family val="1"/>
        <charset val="204"/>
      </rPr>
      <t>Дальневосточный федеральный округ</t>
    </r>
  </si>
  <si>
    <r>
      <rPr>
        <sz val="11"/>
        <rFont val="Times New Roman"/>
        <family val="1"/>
        <charset val="204"/>
      </rPr>
      <t>3</t>
    </r>
  </si>
  <si>
    <r>
      <rPr>
        <sz val="11"/>
        <rFont val="Times New Roman"/>
        <family val="1"/>
        <charset val="204"/>
      </rPr>
      <t>4</t>
    </r>
  </si>
  <si>
    <r>
      <rPr>
        <sz val="11"/>
        <rFont val="Times New Roman"/>
        <family val="1"/>
        <charset val="204"/>
      </rPr>
      <t>9</t>
    </r>
  </si>
  <si>
    <r>
      <rPr>
        <sz val="11"/>
        <rFont val="Times New Roman"/>
        <family val="1"/>
        <charset val="204"/>
      </rPr>
      <t>10</t>
    </r>
  </si>
  <si>
    <r>
      <rPr>
        <sz val="11"/>
        <rFont val="Times New Roman"/>
        <family val="1"/>
        <charset val="204"/>
      </rPr>
      <t>11</t>
    </r>
  </si>
  <si>
    <r>
      <rPr>
        <sz val="11"/>
        <rFont val="Times New Roman"/>
        <family val="1"/>
        <charset val="204"/>
      </rPr>
      <t>12</t>
    </r>
  </si>
  <si>
    <t>В связи с распространением коронавирусной инфекции в стране увеличилось количество безработных граждан, в том числе среди граждан пенсионного возраста, в связи с чем увеличилась численность получателей РСД.</t>
  </si>
  <si>
    <t>Численности получателей, при расчете прогнозной потребности в средствах на осуществление региональных социальных доплат к пенсии неработающим пенсионерам в связи с увеличением величины прожиточного минимума пенсионера на 2020 год, была определена исходя из доли получателей доплаты от общего числа пенсионеров в 2019 году (62 процента). В связи с тем, что в 2020 году увеличилась доля работающих пенсионеров показатель «численность лиц, которым фактически предоставлена региональная социальная доплата к пенсии» не был достигнут. Выплата в 2020 году региональной социальной доплаты к пенсии произведена по фактическим обращениям граждан.</t>
  </si>
  <si>
    <r>
      <rPr>
        <sz val="11"/>
        <rFont val="Times New Roman"/>
        <family val="1"/>
        <charset val="204"/>
      </rPr>
      <t>13</t>
    </r>
  </si>
  <si>
    <r>
      <rPr>
        <sz val="11"/>
        <rFont val="Times New Roman"/>
        <family val="1"/>
        <charset val="204"/>
      </rPr>
      <t>5</t>
    </r>
    <r>
      <rPr>
        <sz val="11"/>
        <color theme="1"/>
        <rFont val="Calibri"/>
        <family val="2"/>
        <charset val="204"/>
        <scheme val="minor"/>
      </rPr>
      <t/>
    </r>
  </si>
  <si>
    <r>
      <rPr>
        <sz val="11"/>
        <rFont val="Times New Roman"/>
        <family val="1"/>
        <charset val="204"/>
      </rPr>
      <t>6</t>
    </r>
    <r>
      <rPr>
        <sz val="11"/>
        <color theme="1"/>
        <rFont val="Calibri"/>
        <family val="2"/>
        <charset val="204"/>
        <scheme val="minor"/>
      </rPr>
      <t/>
    </r>
  </si>
  <si>
    <r>
      <rPr>
        <sz val="11"/>
        <rFont val="Times New Roman"/>
        <family val="1"/>
        <charset val="204"/>
      </rPr>
      <t>7</t>
    </r>
    <r>
      <rPr>
        <sz val="11"/>
        <color theme="1"/>
        <rFont val="Calibri"/>
        <family val="2"/>
        <charset val="204"/>
        <scheme val="minor"/>
      </rPr>
      <t/>
    </r>
  </si>
  <si>
    <r>
      <rPr>
        <sz val="11"/>
        <rFont val="Times New Roman"/>
        <family val="1"/>
        <charset val="204"/>
      </rPr>
      <t>8</t>
    </r>
    <r>
      <rPr>
        <sz val="11"/>
        <color theme="1"/>
        <rFont val="Calibri"/>
        <family val="2"/>
        <charset val="204"/>
        <scheme val="minor"/>
      </rPr>
      <t/>
    </r>
  </si>
  <si>
    <r>
      <rPr>
        <sz val="11"/>
        <rFont val="Times New Roman"/>
        <family val="1"/>
        <charset val="204"/>
      </rPr>
      <t>9</t>
    </r>
    <r>
      <rPr>
        <sz val="11"/>
        <color theme="1"/>
        <rFont val="Calibri"/>
        <family val="2"/>
        <charset val="204"/>
        <scheme val="minor"/>
      </rPr>
      <t/>
    </r>
  </si>
  <si>
    <r>
      <rPr>
        <sz val="11"/>
        <rFont val="Times New Roman"/>
        <family val="1"/>
        <charset val="204"/>
      </rPr>
      <t>10</t>
    </r>
    <r>
      <rPr>
        <sz val="11"/>
        <color theme="1"/>
        <rFont val="Calibri"/>
        <family val="2"/>
        <charset val="204"/>
        <scheme val="minor"/>
      </rPr>
      <t/>
    </r>
  </si>
  <si>
    <r>
      <rPr>
        <sz val="11"/>
        <rFont val="Times New Roman"/>
        <family val="1"/>
        <charset val="204"/>
      </rPr>
      <t>11</t>
    </r>
    <r>
      <rPr>
        <sz val="11"/>
        <color theme="1"/>
        <rFont val="Calibri"/>
        <family val="2"/>
        <charset val="204"/>
        <scheme val="minor"/>
      </rPr>
      <t/>
    </r>
  </si>
  <si>
    <r>
      <rPr>
        <sz val="11"/>
        <rFont val="Times New Roman"/>
        <family val="1"/>
        <charset val="204"/>
      </rPr>
      <t>12</t>
    </r>
    <r>
      <rPr>
        <sz val="11"/>
        <color theme="1"/>
        <rFont val="Calibri"/>
        <family val="2"/>
        <charset val="204"/>
        <scheme val="minor"/>
      </rPr>
      <t/>
    </r>
  </si>
  <si>
    <r>
      <rPr>
        <sz val="11"/>
        <rFont val="Times New Roman"/>
        <family val="1"/>
        <charset val="204"/>
      </rPr>
      <t>13</t>
    </r>
    <r>
      <rPr>
        <sz val="11"/>
        <color theme="1"/>
        <rFont val="Calibri"/>
        <family val="2"/>
        <charset val="204"/>
        <scheme val="minor"/>
      </rPr>
      <t/>
    </r>
  </si>
  <si>
    <r>
      <rPr>
        <sz val="11"/>
        <rFont val="Times New Roman"/>
        <family val="1"/>
        <charset val="204"/>
      </rPr>
      <t>Удельный вес зданий стационарных учреждений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учреждений социального обслуживания граждан пожилого возраста, инвалидов (взрослых и детей) и лиц без определенного места жительства и занятий, процентов</t>
    </r>
  </si>
  <si>
    <t>Уменьшение значения показателя связано с вводом объекта "Томмотский психоневрологический дом-интернат" на 395 мест в г. Томмот Алданского района и сносом зданий, находящихся в аварийном состоянии.</t>
  </si>
  <si>
    <t>На 01.01.2021 года в реестре поставщиков социальных услуг состоит 53 организации всех форм собственности, из них - 17 негосударственных организаций.</t>
  </si>
  <si>
    <t>В связи с увеличением численности негосударственных поставщиков социальных услуг произошло превышение  планового значения показателя. В 2020 году в реестр поставщиков социальных услуг Забайкальского края включены 4 негосударственные организации.</t>
  </si>
  <si>
    <t>Перевыполнение показателя обусловлено увеличением количества поставщиков социальных услуг.</t>
  </si>
  <si>
    <t>Уменьшение значения показателя связано с прекращением деятельности поставщиков социальных услуг, не участвующих в выполнении государственного задания (заказа) и исключением из Реестра поставщиков, оказывающих некачественные социальные услуги.</t>
  </si>
  <si>
    <t>Плановый показатель превышен в связи с включением в реестр поставщиков социальных услуг Камчатского края негосударственных организаций (всего 29 поставщиков, из них 11 НГО).</t>
  </si>
  <si>
    <t>В 2020 году в реестр поставщиков социальных услуг включены 3 негосударственные организации.</t>
  </si>
  <si>
    <t>В реестре поставщиков социальных услуг Хабаровского края 72 организации, предоставляющих социальные услуги населению (45 краевых государственных учреждений, 27 негосударственных социальных услуг).</t>
  </si>
  <si>
    <t>Всего учреждений социального обслуживания населения всех форм собственности - 59, из них учреждений социального обслуживания населения иных форм собственности - 8.</t>
  </si>
  <si>
    <t>Увеличение значения показателя связано с изменением состава и количества поставщиков социальных услуг, а именно  в 2020 году 1 социально ориентированная некоммерческая организации включена в реестр поставщиков социальных услуг Магаданской области, и реорганизовано государственное учреждение "Магаданский социальный центр" путем присоединения двух государственных учреждений "Тенькинский социальный центр" и "Омсукчанский социальный центр"</t>
  </si>
  <si>
    <t>По состоянию на 31.12.2020 в реестр поставщиков социальных услуг Сахалинской области включены 15 негосударственных организаций социального обслуживания, таким образом удельный вес негосударственных организаций социального обслуживания, основанных на иных формах собственности, составляет 34,1%.</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</si>
  <si>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- 103,3.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</si>
  <si>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- 98,2.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</si>
  <si>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- 104,4.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</si>
  <si>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- 98,8.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</si>
  <si>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- 85,3.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</si>
  <si>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- 94,0.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</si>
  <si>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- 93,3.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</si>
  <si>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- 87,7.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</si>
  <si>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- 127,1.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</si>
  <si>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- 93,9.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</si>
  <si>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- 105,4.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</si>
  <si>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- 78,7.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</si>
  <si>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- 71,4.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</si>
  <si>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- 78,6.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</si>
  <si>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- 77,6.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</si>
  <si>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- 69,5.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</si>
  <si>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- 80,3.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</si>
  <si>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- 71,2.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</si>
  <si>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- 76,8.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</si>
  <si>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- 94,7.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</si>
  <si>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- 73,0.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</si>
  <si>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- 82,5.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</si>
  <si>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-49,5.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</si>
  <si>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-38,4.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</si>
  <si>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-50,0.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</si>
  <si>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-44,7.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</si>
  <si>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-38,1.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</si>
  <si>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- 43,2.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</si>
  <si>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- 35,8.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</si>
  <si>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- 39,1.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</si>
  <si>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- 48,1.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</si>
  <si>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- 34,1.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</si>
  <si>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- 35,4.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</si>
  <si>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- 1,840.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</si>
  <si>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- 1,720.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</si>
  <si>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- 1,775.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</si>
  <si>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- 1,634.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</si>
  <si>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- 1,442.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</si>
  <si>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- 1,616.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</si>
  <si>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- 1,534.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</si>
  <si>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- 1,440.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</si>
  <si>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- 1,952.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</si>
  <si>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- 1,578.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</si>
  <si>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- 1,747.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</si>
  <si>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</si>
  <si>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- 0,59.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</si>
  <si>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- 0,61.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</si>
  <si>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</si>
  <si>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</si>
  <si>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- 0,56.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</si>
  <si>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</si>
  <si>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</si>
  <si>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</si>
  <si>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</si>
  <si>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</si>
  <si>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</si>
  <si>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</si>
  <si>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- 0,37.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</si>
  <si>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- 0,32.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</si>
  <si>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- 0,36.Невыполнение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</si>
  <si>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</si>
  <si>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- 0,32.Невыполнение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</si>
  <si>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- 0,44.Невыполнение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</si>
  <si>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</si>
  <si>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- 0,39. Таким образом, значение показателя достигнуто.</t>
  </si>
  <si>
    <t>Отклонение индикатора в положительную сторону обусловлено предоставлением дополнительных жилых помещений, приобретенных за счет средств экономии, образовавшейся по итогам проведения конкурсных процедур</t>
  </si>
  <si>
    <t>Плановое значение показателя на 2020 г. скорректировано дополнительным соглашением к Соглашению о реализации национального проекта «Финансовая поддержка семей при рождении детей (Республика Бурятия)» на территории Республики Бурятия №149-2019-Р10022-2/4 от 28.12.2020 г. и составило 3772</t>
  </si>
  <si>
    <t>Мера социальной поддержки носит заявительный характер.</t>
  </si>
  <si>
    <t>В соответствии с дополнительным соглашением с Минтрудом РФ от 29.12.2020 №149-2019-P10031-1/4   показатель пересмотрен и составил 3954 семьи. За 2020 год фактическое отклонение от планового значения показателя обусловлено неиспользованием средств регионального материнского капитала при рождении второго ребенка, в условиях распространения новой коронавирусной инфекции (covid-19). Так, фактически подтвердили свое право на региональный материнский капитал на 2 ребенка 3300 семей, распорядились в 2020 году 797 семей.</t>
  </si>
  <si>
    <t>Мера социальной поддержки носит заявительный характер.Численность указана с учетом граждан, обратившихся в декабре 2019 года (после формирования выплаты)</t>
  </si>
  <si>
    <t>Дополнительным соглашением к Соглашению о реализации регионального проекта "Финансовая поддержка семей при рождении детей (Хабаровский край)" на территрии Хабаровского края от 28 декабря 2020 г.                   № 149-2019-Р10044-1/4 значение результата по данным мероприятиям установлено 5,087.</t>
  </si>
  <si>
    <t>В 2020 году единовременная выплата при рождении первого ребенка была предоставлена на 3409 детей.</t>
  </si>
  <si>
    <t>Соглашением о реализации регионального проекта "Финансовая поддержка семей при рождении детей" на территории Магаданской области, заключенным между Минтрудом России и Минтрудом Магаданской области, предусмотрен показатель по численности семей, получивших выплаты при рождении первых и вторых детей, - 396 семей. Показатель выполнен.</t>
  </si>
  <si>
    <t>Фактическое количество получателей. Выплата носит заявительный характер.</t>
  </si>
  <si>
    <t>Фактическое количество получателей. Выплата носит заявительный характер.Общее количество семей получателей с тремя и более детьми по состоянию на 31.12.2020 г.</t>
  </si>
  <si>
    <t>Увеличение охвата лиц старше трудоспособного возраста, признанных нуждающимися в социальном обслуживании, системой долговременного ухода, обусловлено выросшей потребностью в предоставлении социальных услуг.</t>
  </si>
  <si>
    <t>Превышение фактического значения показателя над плановым достигнуто за счет реализации мер поддержки СОНКО, стимулировавших включение новых организаций в реестр поставщиков социальных услуг Калининградской области.</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</si>
  <si>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- 86,0.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</si>
  <si>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- 70,8.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</si>
  <si>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- 36,5.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</si>
  <si>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- 1,373. Таким образом, значение показателя достигнуто.</t>
  </si>
  <si>
    <r>
      <rPr>
        <sz val="11"/>
        <rFont val="Times New Roman"/>
        <family val="1"/>
        <charset val="204"/>
      </rPr>
      <t>Республика Крым</t>
    </r>
  </si>
  <si>
    <r>
      <rPr>
        <sz val="11"/>
        <rFont val="Times New Roman"/>
        <family val="1"/>
        <charset val="204"/>
      </rPr>
      <t>2</t>
    </r>
    <r>
      <rPr>
        <sz val="11"/>
        <color theme="1"/>
        <rFont val="Calibri"/>
        <family val="2"/>
        <charset val="204"/>
        <scheme val="minor"/>
      </rPr>
      <t/>
    </r>
  </si>
  <si>
    <t>Увеличение числа заявлений, поступивших от негосударственных поставщиков социальных услуг.</t>
  </si>
  <si>
    <t>По состоянию на 31.12.2021 в реестре поставщиков социальных услуг г. Севастополя состояло 16 организаций,  из которых 9 — негосударственные организации социального обслуживания (9/16*100=56,3%)</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</si>
  <si>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- 98,7.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</si>
  <si>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- 90,6.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</si>
  <si>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- 73,6.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</si>
  <si>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- 70,9.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</si>
  <si>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- 38,5.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</si>
  <si>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- 41,3.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</si>
  <si>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- 1,567. Невыполнение плановых значений вызвано низкой рождаемостью на фоне сокращения женщин детородного возраста.</t>
  </si>
  <si>
    <t>Предварительные  данные за январь-ноябрь 2020 г. в соответствии с письмом Минтруда РФ от 13.01.2021 № 28-0/10/П-98, итоговое значение будет рассчитано Росстатом после 15 августа 2021 г.В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- 1,382.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</si>
  <si>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</si>
  <si>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- 0,48.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</si>
  <si>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- 0,35. Невыполнение плановых значений вызвано низкой рождаемостью на фоне сокращения женщин детородного возраста.</t>
  </si>
  <si>
    <t>Отклонение индикатора в отрицательную сторону обусловлено отсутствием контрактов на приобретение (строительство) жилых помещений для детей сирот</t>
  </si>
  <si>
    <t>Плановый показатель установлен в соответствии  с Соглашением  о реализации регионального проекта "Финансовая поддержка семей при рождении детей" от 25.01.2019 № 149-2019-Р 10096-1.</t>
  </si>
  <si>
    <t>В соответствии с изменениями, которые внесены в федеральный проект "Старшее поколение" национального проекта "Демография" плановое значение на 2020 г. 9060,1 перенесено на 2021 год. Таким образом, значение показателя достигнуто. Выполнение показателя запланировано на 2021 год.</t>
  </si>
  <si>
    <r>
      <rPr>
        <sz val="11"/>
        <rFont val="Times New Roman"/>
        <family val="1"/>
        <charset val="204"/>
      </rPr>
      <t>Северо-Кавказский федеральный округ</t>
    </r>
  </si>
  <si>
    <r>
      <rPr>
        <sz val="11"/>
        <rFont val="Times New Roman"/>
        <family val="1"/>
        <charset val="204"/>
      </rPr>
      <t>Республика Дагестан</t>
    </r>
  </si>
  <si>
    <r>
      <rPr>
        <sz val="11"/>
        <rFont val="Times New Roman"/>
        <family val="1"/>
        <charset val="204"/>
      </rPr>
      <t>Республика Ингушетия</t>
    </r>
  </si>
  <si>
    <r>
      <rPr>
        <sz val="11"/>
        <rFont val="Times New Roman"/>
        <family val="1"/>
        <charset val="204"/>
      </rPr>
      <t>Карачаево-Черкесская Республика</t>
    </r>
  </si>
  <si>
    <r>
      <rPr>
        <sz val="11"/>
        <rFont val="Times New Roman"/>
        <family val="1"/>
        <charset val="204"/>
      </rPr>
      <t>Чеченская Республика</t>
    </r>
  </si>
  <si>
    <r>
      <rPr>
        <sz val="11"/>
        <rFont val="Times New Roman"/>
        <family val="1"/>
        <charset val="204"/>
      </rPr>
      <t>Ставропольский край</t>
    </r>
  </si>
  <si>
    <t>Уточненные Росстатом данные.</t>
  </si>
  <si>
    <t>В 2020 году из-за ограничений по СOVID-19 cоциальным работникам старше 65 лет предоставлялись больничные листы.</t>
  </si>
  <si>
    <t>Сформирован реестр поставщиков социальных услуг Республики Дагестан, в который по состоянию на 1 января 2021 г., наряду с государственными бюджетными и казенными учреждениями Республики Дагестан (78 учреждений соцобслуживания населения, подведомственных Минтруду РД), включены 10 негосударственных организаций.</t>
  </si>
  <si>
    <t>По состоянию на 1 января 2021 г. в региональном реестре поставщиков социальных услуг состоят 25 организаций социального обслуживания, в том числе 5 - негосударственных организаций, удельный вес которых в общем количестве составил 16%.</t>
  </si>
  <si>
    <t>В течение отчетного периода в реестр поставщиков социальных услуг были включены новые социально-ориентированные некоммерческие организации</t>
  </si>
  <si>
    <t>Плановые показатели перевыполнены в связи с нахождением в реестре поставщиков социальных услуг Минтруда РСО-Алания 6 СОНКО, удельный вес которых в общем количестве учреждений социального обслуживания всех форм собственности составляет 18,2%</t>
  </si>
  <si>
    <t>Государственных учреждений социального обслуживания населения Ставропольского края  74. Негосударственных учреждений социального обслуживания населения Ставропольского края 33.</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</si>
  <si>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- 97,2.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</si>
  <si>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- 114,1.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</si>
  <si>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- 96,1.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</si>
  <si>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- 96,2.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</si>
  <si>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- 111,5.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</si>
  <si>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- 150,0.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</si>
  <si>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- 75,9.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</si>
  <si>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- 67,4.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</si>
  <si>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- 79,4.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</si>
  <si>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- 62,9.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</si>
  <si>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- 69,4.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</si>
  <si>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- 80,7.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</si>
  <si>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- 103,9.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</si>
  <si>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- 61,0.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</si>
  <si>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- 37,3.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</si>
  <si>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- 49,3.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</si>
  <si>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- 33,6.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</si>
  <si>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- 40,7.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</si>
  <si>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- 47,7.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</si>
  <si>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- 53,3.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</si>
  <si>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- 32,6.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</si>
  <si>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- 1,857.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</si>
  <si>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- 1,860.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</si>
  <si>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- 1,533. Таким образом, значение показателя достигнуто.</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</si>
  <si>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- 1,550.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</si>
  <si>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- 1,717. Невыполнение плановых значений вызвано низкой рождаемостью на фоне сокращения женщин детородного возраста.</t>
  </si>
  <si>
    <t>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- 2,584. Таким образом, значение показателя достигнуто.</t>
  </si>
  <si>
    <t>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- 1,410.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</si>
  <si>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- 0,64.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</si>
  <si>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- 0,53.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</si>
  <si>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- 0,59.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</si>
  <si>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- 0,89.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</si>
  <si>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- 0,49.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</si>
  <si>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- 0,42.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</si>
  <si>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- 0,34. Невыполнение плановых значений вызвано низкой рождаемостью на фоне сокращения женщин детородного возраста.</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</si>
  <si>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- 0,35.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</si>
  <si>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</si>
  <si>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- 0,58. Таким образом, значение показателя достигнуто</t>
  </si>
  <si>
    <t>Предварительные данные. В соответствии с Федеральным планом статистических работ, утвержденным распоряжением Правительства Российской Федерации 06.05.2008 г. № 671-р, срок предоставления Росстатом предварительных значений  показателей по итогам 2020 года  - 15.03.2021, уточненных значений показателей - 15.08.2021. В соответствии с изменениями, которые внесены в федеральный проект "Финансовая поддержка семей с детьми" национального проекта "Демография" плановое значение на 2020 г. - 0,32. Таким образом, значение показателя достигнуто</t>
  </si>
  <si>
    <t>В соответствии с целями Федерального проекта Финансовая поддержка семей при рождении детей Национального проекта «Демография» установлен уровень достижения показателя охвата семей, получающих выплаты в соответствии с Указом Президента РФ от 07.05.2012 N 606 «О мерах по реализации демографической политики Российской Федерации» не ниже 1,1 тыс. семей. Фактическая численность третьих и последующих детей, рожденных в КБР в 2020 году по данным Министерства здравоохранения КБР составляет 4281 семей, из них 2518 семей имеют доход, не превышающий двукратную величину прожиточного минимума трудоспособного населения и получают выплаты нуждающимся в поддержке семьям при рождении (усыновлении) третьего ребенка и последующих детей.</t>
  </si>
  <si>
    <t>Выплата предоставлена на третьих и последующих детей, рожденных за три года.</t>
  </si>
  <si>
    <t>Осуществлена выплата при рождении третьего или последующих детей до достижения ребенком возраста трех лет 6559 семьям. Соглашением предусмотрена выплата 1018 семьям. Показатель перевыполнен на 5541 семей.</t>
  </si>
  <si>
    <t>С 2020 года предусмотрено назначение ежемесячной денежной выплаты на каждого третьего и последующего ребенка, рожденного с 01.01.2020 года, ранее данная мера предоставлялась только на третьего или последующих детей, а также увеличен размер ежемесячной денежной выплаты на третьего или последующего ребенка с 7 950,00 рублей до 9 843,00 рублей.</t>
  </si>
  <si>
    <r>
      <rPr>
        <sz val="11"/>
        <rFont val="Times New Roman"/>
        <family val="1"/>
        <charset val="204"/>
      </rPr>
      <t>В соответствии с изменениями, которые внесены в федеральный проект "Старшее поколение" национального проекта "Демография" плановое значение на 2020 г. - 4311,8. Таким образом, значение показателя достигнуто.</t>
    </r>
  </si>
  <si>
    <r>
      <rPr>
        <sz val="11"/>
        <rFont val="Times New Roman"/>
        <family val="1"/>
        <charset val="204"/>
      </rPr>
      <t>В соответствии с изменениями, которые внесены в федеральный проект "Старшее поколение" национального проекта "Демография" плановое значение на 2020 г. скорректировано до 32,13 %. Таким образом, значение показателя достигнуто.</t>
    </r>
  </si>
  <si>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Арктической зоны Российской Федерации</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</si>
  <si>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Дальневосточного федерального округа</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</si>
  <si>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Калининградской области</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</si>
  <si>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Республики Крым</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</si>
  <si>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г. Севастополь</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</si>
  <si>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 на приоритетной территории Северо-Кавказского федерального округа</t>
  </si>
  <si>
    <t>Задача: Организация своевременного и в полном объеме предоставления мер социальной поддержки гражданам старшего поколения
обеспечение доступа граждан старшего поколения к информационным ресурсам;
создание системы долговременного ухода за гражданами пожилого возраста и инвалидами;
обеспечение для граждан старшего поколения безопасных и комфортных условий предоставления социальных услуг в сфере социального обслуживания.</t>
  </si>
  <si>
    <t>Таблица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</si>
</sst>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name val="Calibri"/>
    </font>
    <font>
      <sz val="11"/>
      <color theme="1"/>
      <name val="Calibri"/>
      <family val="2"/>
      <charset val="204"/>
      <scheme val="minor"/>
    </font>
    <font>
      <sz val="14"/>
      <name val="Times New Roman"/>
      <family val="1"/>
      <charset val="204"/>
    </font>
    <font>
      <sz val="11"/>
      <name val="Times New Roman"/>
      <family val="1"/>
      <charset val="204"/>
    </font>
    <font>
      <b/>
      <sz val="11"/>
      <name val="Times New Roman"/>
      <family val="1"/>
      <charset val="204"/>
    </font>
    <font>
      <b/>
      <sz val="11"/>
      <name val="Times New Roman"/>
      <family val="1"/>
      <charset val="204"/>
    </font>
    <font>
      <sz val="11"/>
      <name val="Times New Roman"/>
      <family val="1"/>
      <charset val="204"/>
    </font>
    <font>
      <sz val="8"/>
      <name val="Times New Roman"/>
      <family val="1"/>
      <charset val="204"/>
    </font>
    <font>
      <sz val="10"/>
      <name val="Times New Roman"/>
      <family val="1"/>
      <charset val="204"/>
    </font>
    <font>
      <sz val="14"/>
      <name val="Times New Roman"/>
      <family val="1"/>
      <charset val="204"/>
    </font>
    <font>
      <sz val="14"/>
      <color rgb="FFFF0000"/>
      <name val="Times New Roman"/>
      <family val="1"/>
      <charset val="204"/>
    </font>
    <font>
      <sz val="9"/>
      <name val="Times New Roman"/>
      <family val="1"/>
      <charset val="20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8">
    <xf numFmtId="0" fontId="0" fillId="0" borderId="0" xfId="0" applyNumberFormat="1" applyFont="1"/>
    <xf numFmtId="0" fontId="2" fillId="0" borderId="0" xfId="0" applyNumberFormat="1" applyFont="1"/>
    <xf numFmtId="0" fontId="4" fillId="0" borderId="1" xfId="0" applyNumberFormat="1" applyFont="1" applyBorder="1" applyAlignment="1">
      <alignment horizontal="center" vertical="top" wrapText="1"/>
    </xf>
    <xf numFmtId="0" fontId="3" fillId="0" borderId="1" xfId="0" applyNumberFormat="1" applyFont="1" applyBorder="1" applyAlignment="1">
      <alignment horizontal="lef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2" fillId="0" borderId="0" xfId="0" applyNumberFormat="1" applyFont="1" applyFill="1"/>
    <xf numFmtId="0" fontId="2" fillId="0" borderId="0" xfId="0" applyNumberFormat="1" applyFont="1" applyFill="1" applyAlignment="1">
      <alignment horizontal="left"/>
    </xf>
    <xf numFmtId="0" fontId="4" fillId="0" borderId="1" xfId="0" applyNumberFormat="1" applyFont="1" applyBorder="1" applyAlignment="1">
      <alignment horizontal="center" vertical="top" wrapText="1"/>
    </xf>
    <xf numFmtId="0" fontId="6"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3" fillId="0" borderId="1" xfId="0" applyNumberFormat="1" applyFont="1" applyBorder="1" applyAlignment="1">
      <alignment horizontal="left" vertical="top" wrapText="1"/>
    </xf>
    <xf numFmtId="3" fontId="3"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165" fontId="3" fillId="0" borderId="1" xfId="0" applyNumberFormat="1" applyFont="1" applyFill="1" applyBorder="1" applyAlignment="1">
      <alignment horizontal="center" vertical="top" wrapText="1"/>
    </xf>
    <xf numFmtId="0" fontId="10" fillId="0" borderId="0" xfId="0" applyNumberFormat="1" applyFont="1" applyFill="1"/>
    <xf numFmtId="4" fontId="6" fillId="0" borderId="1" xfId="0" applyNumberFormat="1" applyFont="1" applyFill="1" applyBorder="1" applyAlignment="1">
      <alignment horizontal="center" vertical="top" wrapText="1"/>
    </xf>
    <xf numFmtId="0" fontId="2" fillId="0" borderId="0" xfId="0" applyNumberFormat="1" applyFont="1" applyFill="1" applyAlignment="1">
      <alignment horizontal="center"/>
    </xf>
    <xf numFmtId="0" fontId="5"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164" fontId="3" fillId="0" borderId="0"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3" fillId="0" borderId="1" xfId="0" applyNumberFormat="1" applyFont="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4" fontId="3" fillId="0" borderId="1"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11" fillId="0" borderId="1" xfId="0" applyNumberFormat="1" applyFont="1" applyFill="1" applyBorder="1" applyAlignment="1">
      <alignment horizontal="left" vertical="top" wrapText="1"/>
    </xf>
    <xf numFmtId="165" fontId="6"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left" vertical="top" wrapText="1"/>
    </xf>
    <xf numFmtId="0" fontId="6"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6" fillId="0" borderId="5"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xf>
    <xf numFmtId="0" fontId="4" fillId="0" borderId="1"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3"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3" fillId="0" borderId="1" xfId="0" applyNumberFormat="1" applyFont="1" applyFill="1" applyBorder="1" applyAlignment="1">
      <alignment horizontal="right" vertical="top" wrapText="1"/>
    </xf>
    <xf numFmtId="0" fontId="3"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0" fontId="9"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2" fillId="0" borderId="1" xfId="0" applyNumberFormat="1" applyFont="1" applyBorder="1" applyAlignment="1">
      <alignment horizontal="right" vertical="top" wrapText="1"/>
    </xf>
    <xf numFmtId="0" fontId="3" fillId="0" borderId="1" xfId="0" applyNumberFormat="1" applyFont="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7"/>
  <sheetViews>
    <sheetView topLeftCell="A413" zoomScaleNormal="100" workbookViewId="0">
      <selection activeCell="C433" sqref="C433"/>
    </sheetView>
  </sheetViews>
  <sheetFormatPr defaultColWidth="25" defaultRowHeight="18.75" x14ac:dyDescent="0.3"/>
  <cols>
    <col min="1" max="1" width="7.42578125" style="21" customWidth="1"/>
    <col min="2" max="2" width="37.42578125" style="6" customWidth="1"/>
    <col min="3" max="3" width="31.28515625" style="6" customWidth="1"/>
    <col min="4" max="5" width="25" style="6" customWidth="1"/>
    <col min="6" max="6" width="63" style="6" customWidth="1"/>
    <col min="7" max="7" width="25" style="6" customWidth="1"/>
    <col min="8" max="16384" width="25" style="6"/>
  </cols>
  <sheetData>
    <row r="1" spans="1:6" ht="79.5" customHeight="1" x14ac:dyDescent="0.3">
      <c r="A1" s="50" t="s">
        <v>156</v>
      </c>
      <c r="B1" s="50"/>
      <c r="C1" s="50"/>
      <c r="D1" s="50"/>
      <c r="E1" s="50"/>
      <c r="F1" s="50"/>
    </row>
    <row r="2" spans="1:6" ht="24.75" customHeight="1" x14ac:dyDescent="0.3">
      <c r="A2" s="51" t="s">
        <v>0</v>
      </c>
      <c r="B2" s="51"/>
      <c r="C2" s="51"/>
      <c r="D2" s="51"/>
      <c r="E2" s="51"/>
      <c r="F2" s="51"/>
    </row>
    <row r="3" spans="1:6" ht="35.25" customHeight="1" x14ac:dyDescent="0.3">
      <c r="A3" s="37" t="s">
        <v>166</v>
      </c>
      <c r="B3" s="49"/>
      <c r="C3" s="49"/>
      <c r="D3" s="49"/>
      <c r="E3" s="49"/>
      <c r="F3" s="49"/>
    </row>
    <row r="4" spans="1:6" ht="52.5" customHeight="1" x14ac:dyDescent="0.3">
      <c r="A4" s="49" t="s">
        <v>1</v>
      </c>
      <c r="B4" s="49" t="s">
        <v>2</v>
      </c>
      <c r="C4" s="49" t="s">
        <v>3</v>
      </c>
      <c r="D4" s="49"/>
      <c r="E4" s="49"/>
      <c r="F4" s="49" t="s">
        <v>4</v>
      </c>
    </row>
    <row r="5" spans="1:6" ht="20.85" customHeight="1" x14ac:dyDescent="0.3">
      <c r="A5" s="49"/>
      <c r="B5" s="49"/>
      <c r="C5" s="37" t="s">
        <v>118</v>
      </c>
      <c r="D5" s="37" t="s">
        <v>119</v>
      </c>
      <c r="E5" s="49"/>
      <c r="F5" s="49"/>
    </row>
    <row r="6" spans="1:6" ht="15.75" customHeight="1" x14ac:dyDescent="0.3">
      <c r="A6" s="49"/>
      <c r="B6" s="49"/>
      <c r="C6" s="49"/>
      <c r="D6" s="30" t="s">
        <v>5</v>
      </c>
      <c r="E6" s="30" t="s">
        <v>6</v>
      </c>
      <c r="F6" s="49"/>
    </row>
    <row r="7" spans="1:6" ht="15.75" customHeight="1" x14ac:dyDescent="0.3">
      <c r="A7" s="30" t="s">
        <v>7</v>
      </c>
      <c r="B7" s="30" t="s">
        <v>8</v>
      </c>
      <c r="C7" s="30" t="s">
        <v>9</v>
      </c>
      <c r="D7" s="30" t="s">
        <v>10</v>
      </c>
      <c r="E7" s="30" t="s">
        <v>11</v>
      </c>
      <c r="F7" s="30" t="s">
        <v>12</v>
      </c>
    </row>
    <row r="8" spans="1:6" ht="20.85" customHeight="1" x14ac:dyDescent="0.3">
      <c r="A8" s="38" t="s">
        <v>87</v>
      </c>
      <c r="B8" s="38"/>
      <c r="C8" s="38"/>
      <c r="D8" s="38"/>
      <c r="E8" s="38"/>
      <c r="F8" s="38"/>
    </row>
    <row r="9" spans="1:6" ht="19.5" customHeight="1" x14ac:dyDescent="0.3">
      <c r="A9" s="48" t="s">
        <v>88</v>
      </c>
      <c r="B9" s="40"/>
      <c r="C9" s="40"/>
      <c r="D9" s="40"/>
      <c r="E9" s="40"/>
      <c r="F9" s="41"/>
    </row>
    <row r="10" spans="1:6" ht="96.75" customHeight="1" x14ac:dyDescent="0.3">
      <c r="A10" s="39" t="s">
        <v>139</v>
      </c>
      <c r="B10" s="40"/>
      <c r="C10" s="40"/>
      <c r="D10" s="40"/>
      <c r="E10" s="40"/>
      <c r="F10" s="41"/>
    </row>
    <row r="11" spans="1:6" ht="34.5" customHeight="1" x14ac:dyDescent="0.3">
      <c r="A11" s="38" t="s">
        <v>13</v>
      </c>
      <c r="B11" s="38"/>
      <c r="C11" s="38"/>
      <c r="D11" s="38"/>
      <c r="E11" s="38"/>
      <c r="F11" s="38"/>
    </row>
    <row r="12" spans="1:6" ht="15.75" customHeight="1" x14ac:dyDescent="0.3">
      <c r="A12" s="27" t="s">
        <v>7</v>
      </c>
      <c r="B12" s="4" t="s">
        <v>14</v>
      </c>
      <c r="C12" s="15">
        <v>99.85</v>
      </c>
      <c r="D12" s="5">
        <v>99.9</v>
      </c>
      <c r="E12" s="5">
        <v>100</v>
      </c>
      <c r="F12" s="27"/>
    </row>
    <row r="13" spans="1:6" ht="31.7" customHeight="1" x14ac:dyDescent="0.3">
      <c r="A13" s="27" t="s">
        <v>8</v>
      </c>
      <c r="B13" s="4" t="s">
        <v>15</v>
      </c>
      <c r="C13" s="27" t="s">
        <v>16</v>
      </c>
      <c r="D13" s="27" t="s">
        <v>16</v>
      </c>
      <c r="E13" s="27" t="s">
        <v>16</v>
      </c>
      <c r="F13" s="27"/>
    </row>
    <row r="14" spans="1:6" ht="15.75" customHeight="1" x14ac:dyDescent="0.3">
      <c r="A14" s="27" t="s">
        <v>99</v>
      </c>
      <c r="B14" s="4" t="s">
        <v>17</v>
      </c>
      <c r="C14" s="5">
        <v>100</v>
      </c>
      <c r="D14" s="5">
        <v>100</v>
      </c>
      <c r="E14" s="5">
        <v>100</v>
      </c>
      <c r="F14" s="27"/>
    </row>
    <row r="15" spans="1:6" ht="31.7" customHeight="1" x14ac:dyDescent="0.3">
      <c r="A15" s="27" t="s">
        <v>100</v>
      </c>
      <c r="B15" s="4" t="s">
        <v>19</v>
      </c>
      <c r="C15" s="5">
        <v>100</v>
      </c>
      <c r="D15" s="5">
        <v>100</v>
      </c>
      <c r="E15" s="5">
        <v>100</v>
      </c>
      <c r="F15" s="27"/>
    </row>
    <row r="16" spans="1:6" ht="31.7" customHeight="1" x14ac:dyDescent="0.3">
      <c r="A16" s="27" t="s">
        <v>101</v>
      </c>
      <c r="B16" s="4" t="s">
        <v>21</v>
      </c>
      <c r="C16" s="5">
        <v>100</v>
      </c>
      <c r="D16" s="5">
        <v>100</v>
      </c>
      <c r="E16" s="5">
        <v>100</v>
      </c>
      <c r="F16" s="4"/>
    </row>
    <row r="17" spans="1:6" ht="20.85" customHeight="1" x14ac:dyDescent="0.3">
      <c r="A17" s="42" t="s">
        <v>92</v>
      </c>
      <c r="B17" s="43"/>
      <c r="C17" s="43"/>
      <c r="D17" s="43"/>
      <c r="E17" s="43"/>
      <c r="F17" s="44"/>
    </row>
    <row r="18" spans="1:6" ht="20.85" customHeight="1" x14ac:dyDescent="0.3">
      <c r="A18" s="38" t="s">
        <v>89</v>
      </c>
      <c r="B18" s="38"/>
      <c r="C18" s="38"/>
      <c r="D18" s="38"/>
      <c r="E18" s="38"/>
      <c r="F18" s="38"/>
    </row>
    <row r="19" spans="1:6" ht="32.25" customHeight="1" x14ac:dyDescent="0.3">
      <c r="A19" s="38" t="s">
        <v>90</v>
      </c>
      <c r="B19" s="38"/>
      <c r="C19" s="38"/>
      <c r="D19" s="38"/>
      <c r="E19" s="38"/>
      <c r="F19" s="38"/>
    </row>
    <row r="20" spans="1:6" ht="21.75" customHeight="1" x14ac:dyDescent="0.3">
      <c r="A20" s="38" t="s">
        <v>29</v>
      </c>
      <c r="B20" s="38"/>
      <c r="C20" s="38"/>
      <c r="D20" s="38"/>
      <c r="E20" s="38"/>
      <c r="F20" s="38"/>
    </row>
    <row r="21" spans="1:6" ht="17.25" customHeight="1" x14ac:dyDescent="0.3">
      <c r="A21" s="27" t="s">
        <v>7</v>
      </c>
      <c r="B21" s="4" t="s">
        <v>14</v>
      </c>
      <c r="C21" s="27"/>
      <c r="D21" s="12">
        <v>1165355</v>
      </c>
      <c r="E21" s="12">
        <v>1226380</v>
      </c>
      <c r="F21" s="27"/>
    </row>
    <row r="22" spans="1:6" ht="30.75" customHeight="1" x14ac:dyDescent="0.3">
      <c r="A22" s="27" t="s">
        <v>8</v>
      </c>
      <c r="B22" s="4" t="s">
        <v>15</v>
      </c>
      <c r="C22" s="27" t="s">
        <v>16</v>
      </c>
      <c r="D22" s="12" t="s">
        <v>16</v>
      </c>
      <c r="E22" s="12" t="s">
        <v>16</v>
      </c>
      <c r="F22" s="27"/>
    </row>
    <row r="23" spans="1:6" ht="72" customHeight="1" x14ac:dyDescent="0.3">
      <c r="A23" s="27" t="s">
        <v>99</v>
      </c>
      <c r="B23" s="13" t="s">
        <v>149</v>
      </c>
      <c r="C23" s="29" t="s">
        <v>124</v>
      </c>
      <c r="D23" s="16">
        <v>16431</v>
      </c>
      <c r="E23" s="16">
        <v>18901</v>
      </c>
      <c r="F23" s="17" t="s">
        <v>150</v>
      </c>
    </row>
    <row r="24" spans="1:6" ht="77.25" customHeight="1" x14ac:dyDescent="0.3">
      <c r="A24" s="27" t="s">
        <v>100</v>
      </c>
      <c r="B24" s="13" t="s">
        <v>151</v>
      </c>
      <c r="C24" s="29" t="s">
        <v>124</v>
      </c>
      <c r="D24" s="16">
        <v>1405</v>
      </c>
      <c r="E24" s="16">
        <v>1435</v>
      </c>
      <c r="F24" s="17" t="s">
        <v>150</v>
      </c>
    </row>
    <row r="25" spans="1:6" ht="21.75" customHeight="1" x14ac:dyDescent="0.3">
      <c r="A25" s="45" t="s">
        <v>93</v>
      </c>
      <c r="B25" s="43"/>
      <c r="C25" s="43"/>
      <c r="D25" s="43"/>
      <c r="E25" s="43"/>
      <c r="F25" s="44"/>
    </row>
    <row r="26" spans="1:6" ht="23.25" customHeight="1" x14ac:dyDescent="0.3">
      <c r="A26" s="45" t="s">
        <v>95</v>
      </c>
      <c r="B26" s="43"/>
      <c r="C26" s="43"/>
      <c r="D26" s="43"/>
      <c r="E26" s="43"/>
      <c r="F26" s="44"/>
    </row>
    <row r="27" spans="1:6" ht="81.75" customHeight="1" x14ac:dyDescent="0.3">
      <c r="A27" s="45" t="s">
        <v>96</v>
      </c>
      <c r="B27" s="43"/>
      <c r="C27" s="43"/>
      <c r="D27" s="43"/>
      <c r="E27" s="43"/>
      <c r="F27" s="44"/>
    </row>
    <row r="28" spans="1:6" ht="19.5" customHeight="1" x14ac:dyDescent="0.3">
      <c r="A28" s="37" t="s">
        <v>223</v>
      </c>
      <c r="B28" s="37"/>
      <c r="C28" s="37"/>
      <c r="D28" s="37"/>
      <c r="E28" s="37"/>
      <c r="F28" s="37"/>
    </row>
    <row r="29" spans="1:6" ht="19.5" customHeight="1" x14ac:dyDescent="0.3">
      <c r="A29" s="13" t="s">
        <v>224</v>
      </c>
      <c r="B29" s="13" t="s">
        <v>225</v>
      </c>
      <c r="C29" s="14">
        <v>88.1</v>
      </c>
      <c r="D29" s="14">
        <v>100</v>
      </c>
      <c r="E29" s="14">
        <v>91.7</v>
      </c>
      <c r="F29" s="13"/>
    </row>
    <row r="30" spans="1:6" ht="32.25" customHeight="1" x14ac:dyDescent="0.3">
      <c r="A30" s="13" t="s">
        <v>226</v>
      </c>
      <c r="B30" s="13" t="s">
        <v>227</v>
      </c>
      <c r="C30" s="29" t="s">
        <v>124</v>
      </c>
      <c r="D30" s="29" t="s">
        <v>124</v>
      </c>
      <c r="E30" s="29" t="s">
        <v>124</v>
      </c>
      <c r="F30" s="13"/>
    </row>
    <row r="31" spans="1:6" ht="20.25" customHeight="1" x14ac:dyDescent="0.3">
      <c r="A31" s="13" t="s">
        <v>228</v>
      </c>
      <c r="B31" s="13" t="s">
        <v>149</v>
      </c>
      <c r="C31" s="14">
        <v>101.3</v>
      </c>
      <c r="D31" s="14">
        <v>100</v>
      </c>
      <c r="E31" s="14">
        <v>98.9</v>
      </c>
      <c r="F31" s="13" t="s">
        <v>229</v>
      </c>
    </row>
    <row r="32" spans="1:6" ht="32.25" customHeight="1" x14ac:dyDescent="0.3">
      <c r="A32" s="13" t="s">
        <v>230</v>
      </c>
      <c r="B32" s="13" t="s">
        <v>151</v>
      </c>
      <c r="C32" s="14">
        <v>99.7</v>
      </c>
      <c r="D32" s="14">
        <v>100</v>
      </c>
      <c r="E32" s="14">
        <v>100.5</v>
      </c>
      <c r="F32" s="13" t="s">
        <v>229</v>
      </c>
    </row>
    <row r="33" spans="1:6" ht="48.75" customHeight="1" x14ac:dyDescent="0.3">
      <c r="A33" s="13" t="s">
        <v>231</v>
      </c>
      <c r="B33" s="13" t="s">
        <v>232</v>
      </c>
      <c r="C33" s="14">
        <v>104</v>
      </c>
      <c r="D33" s="14">
        <v>100</v>
      </c>
      <c r="E33" s="14">
        <v>101.8</v>
      </c>
      <c r="F33" s="13" t="s">
        <v>233</v>
      </c>
    </row>
    <row r="34" spans="1:6" ht="23.25" customHeight="1" x14ac:dyDescent="0.3">
      <c r="A34" s="37" t="s">
        <v>234</v>
      </c>
      <c r="B34" s="37"/>
      <c r="C34" s="37"/>
      <c r="D34" s="37"/>
      <c r="E34" s="37"/>
      <c r="F34" s="37"/>
    </row>
    <row r="35" spans="1:6" ht="23.25" customHeight="1" x14ac:dyDescent="0.3">
      <c r="A35" s="13" t="s">
        <v>224</v>
      </c>
      <c r="B35" s="13" t="s">
        <v>225</v>
      </c>
      <c r="C35" s="14">
        <v>22.6</v>
      </c>
      <c r="D35" s="14">
        <v>20.2</v>
      </c>
      <c r="E35" s="14">
        <v>28.6</v>
      </c>
      <c r="F35" s="29"/>
    </row>
    <row r="36" spans="1:6" ht="33.75" customHeight="1" x14ac:dyDescent="0.3">
      <c r="A36" s="13" t="s">
        <v>226</v>
      </c>
      <c r="B36" s="13" t="s">
        <v>227</v>
      </c>
      <c r="C36" s="29" t="s">
        <v>124</v>
      </c>
      <c r="D36" s="29" t="s">
        <v>124</v>
      </c>
      <c r="E36" s="29" t="s">
        <v>124</v>
      </c>
      <c r="F36" s="29"/>
    </row>
    <row r="37" spans="1:6" ht="48.75" customHeight="1" x14ac:dyDescent="0.3">
      <c r="A37" s="13" t="s">
        <v>230</v>
      </c>
      <c r="B37" s="13" t="s">
        <v>149</v>
      </c>
      <c r="C37" s="14">
        <v>51.1</v>
      </c>
      <c r="D37" s="14">
        <v>47.6</v>
      </c>
      <c r="E37" s="14">
        <v>53.2</v>
      </c>
      <c r="F37" s="34" t="s">
        <v>236</v>
      </c>
    </row>
    <row r="38" spans="1:6" ht="38.25" customHeight="1" x14ac:dyDescent="0.3">
      <c r="A38" s="13" t="s">
        <v>231</v>
      </c>
      <c r="B38" s="13" t="s">
        <v>151</v>
      </c>
      <c r="C38" s="14">
        <v>16.7</v>
      </c>
      <c r="D38" s="14">
        <v>10</v>
      </c>
      <c r="E38" s="20">
        <v>31.81</v>
      </c>
      <c r="F38" s="34" t="s">
        <v>237</v>
      </c>
    </row>
    <row r="39" spans="1:6" ht="31.5" customHeight="1" x14ac:dyDescent="0.3">
      <c r="A39" s="13" t="s">
        <v>235</v>
      </c>
      <c r="B39" s="13" t="s">
        <v>232</v>
      </c>
      <c r="C39" s="14">
        <v>52</v>
      </c>
      <c r="D39" s="14">
        <v>56</v>
      </c>
      <c r="E39" s="14">
        <v>72.099999999999994</v>
      </c>
      <c r="F39" s="34" t="s">
        <v>238</v>
      </c>
    </row>
    <row r="40" spans="1:6" ht="21" customHeight="1" x14ac:dyDescent="0.3">
      <c r="A40" s="42" t="s">
        <v>94</v>
      </c>
      <c r="B40" s="43"/>
      <c r="C40" s="43"/>
      <c r="D40" s="43"/>
      <c r="E40" s="43"/>
      <c r="F40" s="44"/>
    </row>
    <row r="41" spans="1:6" ht="20.85" customHeight="1" x14ac:dyDescent="0.3">
      <c r="A41" s="38" t="s">
        <v>97</v>
      </c>
      <c r="B41" s="38"/>
      <c r="C41" s="38"/>
      <c r="D41" s="38"/>
      <c r="E41" s="38"/>
      <c r="F41" s="38"/>
    </row>
    <row r="42" spans="1:6" ht="66" customHeight="1" x14ac:dyDescent="0.3">
      <c r="A42" s="38" t="s">
        <v>98</v>
      </c>
      <c r="B42" s="38"/>
      <c r="C42" s="38"/>
      <c r="D42" s="38"/>
      <c r="E42" s="38"/>
      <c r="F42" s="38"/>
    </row>
    <row r="43" spans="1:6" ht="18.75" customHeight="1" x14ac:dyDescent="0.3">
      <c r="A43" s="38" t="s">
        <v>33</v>
      </c>
      <c r="B43" s="38"/>
      <c r="C43" s="38"/>
      <c r="D43" s="38"/>
      <c r="E43" s="38"/>
      <c r="F43" s="38"/>
    </row>
    <row r="44" spans="1:6" ht="21" customHeight="1" x14ac:dyDescent="0.3">
      <c r="A44" s="27" t="s">
        <v>7</v>
      </c>
      <c r="B44" s="4" t="s">
        <v>14</v>
      </c>
      <c r="C44" s="18">
        <v>1.504</v>
      </c>
      <c r="D44" s="15">
        <v>1.65</v>
      </c>
      <c r="E44" s="18">
        <v>1.4890000000000001</v>
      </c>
      <c r="F44" s="27"/>
    </row>
    <row r="45" spans="1:6" ht="31.5" customHeight="1" x14ac:dyDescent="0.3">
      <c r="A45" s="27" t="s">
        <v>8</v>
      </c>
      <c r="B45" s="4" t="s">
        <v>15</v>
      </c>
      <c r="C45" s="27" t="s">
        <v>16</v>
      </c>
      <c r="D45" s="27" t="s">
        <v>16</v>
      </c>
      <c r="E45" s="27" t="s">
        <v>16</v>
      </c>
      <c r="F45" s="27"/>
    </row>
    <row r="46" spans="1:6" ht="82.5" customHeight="1" x14ac:dyDescent="0.3">
      <c r="A46" s="27" t="s">
        <v>99</v>
      </c>
      <c r="B46" s="4" t="s">
        <v>17</v>
      </c>
      <c r="C46" s="18">
        <v>1.4359999999999999</v>
      </c>
      <c r="D46" s="18">
        <v>1.6020000000000001</v>
      </c>
      <c r="E46" s="18">
        <v>1.4039999999999999</v>
      </c>
      <c r="F46" s="17" t="s">
        <v>195</v>
      </c>
    </row>
    <row r="47" spans="1:6" ht="48.75" customHeight="1" x14ac:dyDescent="0.3">
      <c r="A47" s="27" t="s">
        <v>100</v>
      </c>
      <c r="B47" s="4" t="s">
        <v>19</v>
      </c>
      <c r="C47" s="18">
        <v>2.1749999999999998</v>
      </c>
      <c r="D47" s="18">
        <v>2.512</v>
      </c>
      <c r="E47" s="18">
        <v>2.0790000000000002</v>
      </c>
      <c r="F47" s="17" t="s">
        <v>194</v>
      </c>
    </row>
    <row r="48" spans="1:6" ht="96.75" customHeight="1" x14ac:dyDescent="0.3">
      <c r="A48" s="27" t="s">
        <v>101</v>
      </c>
      <c r="B48" s="4" t="s">
        <v>21</v>
      </c>
      <c r="C48" s="18">
        <v>1.825</v>
      </c>
      <c r="D48" s="18">
        <v>1.9790000000000001</v>
      </c>
      <c r="E48" s="18">
        <v>1.881</v>
      </c>
      <c r="F48" s="17" t="s">
        <v>196</v>
      </c>
    </row>
    <row r="49" spans="1:6" ht="21" customHeight="1" x14ac:dyDescent="0.3">
      <c r="A49" s="38" t="s">
        <v>34</v>
      </c>
      <c r="B49" s="38"/>
      <c r="C49" s="38"/>
      <c r="D49" s="38"/>
      <c r="E49" s="38"/>
      <c r="F49" s="38"/>
    </row>
    <row r="50" spans="1:6" ht="21" customHeight="1" x14ac:dyDescent="0.3">
      <c r="A50" s="27" t="s">
        <v>7</v>
      </c>
      <c r="B50" s="4" t="s">
        <v>14</v>
      </c>
      <c r="C50" s="27"/>
      <c r="D50" s="15">
        <v>0.56999999999999995</v>
      </c>
      <c r="E50" s="18">
        <v>0.51800000000000002</v>
      </c>
      <c r="F50" s="27"/>
    </row>
    <row r="51" spans="1:6" ht="32.25" customHeight="1" x14ac:dyDescent="0.3">
      <c r="A51" s="27" t="s">
        <v>8</v>
      </c>
      <c r="B51" s="4" t="s">
        <v>15</v>
      </c>
      <c r="C51" s="27" t="s">
        <v>16</v>
      </c>
      <c r="D51" s="27" t="s">
        <v>16</v>
      </c>
      <c r="E51" s="27" t="s">
        <v>16</v>
      </c>
      <c r="F51" s="27"/>
    </row>
    <row r="52" spans="1:6" ht="84.75" customHeight="1" x14ac:dyDescent="0.3">
      <c r="A52" s="27" t="s">
        <v>99</v>
      </c>
      <c r="B52" s="4" t="s">
        <v>17</v>
      </c>
      <c r="C52" s="27" t="s">
        <v>16</v>
      </c>
      <c r="D52" s="15">
        <v>0.56000000000000005</v>
      </c>
      <c r="E52" s="15">
        <v>0.52</v>
      </c>
      <c r="F52" s="17" t="s">
        <v>197</v>
      </c>
    </row>
    <row r="53" spans="1:6" ht="96" customHeight="1" x14ac:dyDescent="0.3">
      <c r="A53" s="27" t="s">
        <v>100</v>
      </c>
      <c r="B53" s="4" t="s">
        <v>19</v>
      </c>
      <c r="C53" s="27" t="s">
        <v>16</v>
      </c>
      <c r="D53" s="18">
        <v>0.76500000000000001</v>
      </c>
      <c r="E53" s="18">
        <v>0.67800000000000005</v>
      </c>
      <c r="F53" s="17" t="s">
        <v>198</v>
      </c>
    </row>
    <row r="54" spans="1:6" ht="93" customHeight="1" x14ac:dyDescent="0.3">
      <c r="A54" s="27" t="s">
        <v>101</v>
      </c>
      <c r="B54" s="4" t="s">
        <v>21</v>
      </c>
      <c r="C54" s="27" t="s">
        <v>16</v>
      </c>
      <c r="D54" s="18">
        <v>0.63100000000000001</v>
      </c>
      <c r="E54" s="18">
        <v>0.64900000000000002</v>
      </c>
      <c r="F54" s="17" t="s">
        <v>199</v>
      </c>
    </row>
    <row r="55" spans="1:6" ht="20.25" customHeight="1" x14ac:dyDescent="0.3">
      <c r="A55" s="38" t="s">
        <v>35</v>
      </c>
      <c r="B55" s="38"/>
      <c r="C55" s="38"/>
      <c r="D55" s="38"/>
      <c r="E55" s="38"/>
      <c r="F55" s="38"/>
    </row>
    <row r="56" spans="1:6" ht="20.25" customHeight="1" x14ac:dyDescent="0.3">
      <c r="A56" s="27" t="s">
        <v>7</v>
      </c>
      <c r="B56" s="4" t="s">
        <v>14</v>
      </c>
      <c r="C56" s="27"/>
      <c r="D56" s="15">
        <v>0.39</v>
      </c>
      <c r="E56" s="18">
        <v>0.35299999999999998</v>
      </c>
      <c r="F56" s="27"/>
    </row>
    <row r="57" spans="1:6" ht="31.5" customHeight="1" x14ac:dyDescent="0.3">
      <c r="A57" s="27" t="s">
        <v>8</v>
      </c>
      <c r="B57" s="4" t="s">
        <v>15</v>
      </c>
      <c r="C57" s="27" t="s">
        <v>16</v>
      </c>
      <c r="D57" s="27" t="s">
        <v>16</v>
      </c>
      <c r="E57" s="27" t="s">
        <v>16</v>
      </c>
      <c r="F57" s="27"/>
    </row>
    <row r="58" spans="1:6" ht="94.5" customHeight="1" x14ac:dyDescent="0.3">
      <c r="A58" s="27" t="s">
        <v>99</v>
      </c>
      <c r="B58" s="4" t="s">
        <v>17</v>
      </c>
      <c r="C58" s="27" t="s">
        <v>16</v>
      </c>
      <c r="D58" s="18">
        <v>0.314</v>
      </c>
      <c r="E58" s="18">
        <v>0.28100000000000003</v>
      </c>
      <c r="F58" s="17" t="s">
        <v>217</v>
      </c>
    </row>
    <row r="59" spans="1:6" ht="80.25" customHeight="1" x14ac:dyDescent="0.3">
      <c r="A59" s="27" t="s">
        <v>100</v>
      </c>
      <c r="B59" s="4" t="s">
        <v>19</v>
      </c>
      <c r="C59" s="27" t="s">
        <v>16</v>
      </c>
      <c r="D59" s="18">
        <v>0.753</v>
      </c>
      <c r="E59" s="15">
        <v>0.74</v>
      </c>
      <c r="F59" s="17" t="s">
        <v>218</v>
      </c>
    </row>
    <row r="60" spans="1:6" ht="79.5" customHeight="1" x14ac:dyDescent="0.3">
      <c r="A60" s="27" t="s">
        <v>101</v>
      </c>
      <c r="B60" s="4" t="s">
        <v>21</v>
      </c>
      <c r="C60" s="27" t="s">
        <v>16</v>
      </c>
      <c r="D60" s="18">
        <v>0.57299999999999995</v>
      </c>
      <c r="E60" s="18">
        <v>0.55600000000000005</v>
      </c>
      <c r="F60" s="17" t="s">
        <v>219</v>
      </c>
    </row>
    <row r="61" spans="1:6" ht="20.85" customHeight="1" x14ac:dyDescent="0.3">
      <c r="A61" s="38" t="s">
        <v>30</v>
      </c>
      <c r="B61" s="38"/>
      <c r="C61" s="38"/>
      <c r="D61" s="38"/>
      <c r="E61" s="38"/>
      <c r="F61" s="38"/>
    </row>
    <row r="62" spans="1:6" ht="15.75" customHeight="1" x14ac:dyDescent="0.3">
      <c r="A62" s="27" t="s">
        <v>7</v>
      </c>
      <c r="B62" s="4" t="s">
        <v>14</v>
      </c>
      <c r="C62" s="18">
        <v>91.212999999999994</v>
      </c>
      <c r="D62" s="5">
        <v>104</v>
      </c>
      <c r="E62" s="5">
        <v>91.1</v>
      </c>
      <c r="F62" s="27"/>
    </row>
    <row r="63" spans="1:6" ht="31.7" customHeight="1" x14ac:dyDescent="0.3">
      <c r="A63" s="27" t="s">
        <v>8</v>
      </c>
      <c r="B63" s="4" t="s">
        <v>15</v>
      </c>
      <c r="C63" s="27" t="s">
        <v>16</v>
      </c>
      <c r="D63" s="27" t="s">
        <v>16</v>
      </c>
      <c r="E63" s="27" t="s">
        <v>16</v>
      </c>
      <c r="F63" s="27"/>
    </row>
    <row r="64" spans="1:6" ht="95.25" customHeight="1" x14ac:dyDescent="0.3">
      <c r="A64" s="27" t="s">
        <v>99</v>
      </c>
      <c r="B64" s="4" t="s">
        <v>17</v>
      </c>
      <c r="C64" s="15">
        <v>96.91</v>
      </c>
      <c r="D64" s="5">
        <v>108.6</v>
      </c>
      <c r="E64" s="5">
        <v>91.8</v>
      </c>
      <c r="F64" s="17" t="s">
        <v>209</v>
      </c>
    </row>
    <row r="65" spans="1:6" ht="81.75" customHeight="1" x14ac:dyDescent="0.3">
      <c r="A65" s="27" t="s">
        <v>100</v>
      </c>
      <c r="B65" s="4" t="s">
        <v>19</v>
      </c>
      <c r="C65" s="15">
        <v>143.96</v>
      </c>
      <c r="D65" s="5">
        <v>178.3</v>
      </c>
      <c r="E65" s="5">
        <v>142</v>
      </c>
      <c r="F65" s="17" t="s">
        <v>210</v>
      </c>
    </row>
    <row r="66" spans="1:6" ht="94.5" customHeight="1" x14ac:dyDescent="0.3">
      <c r="A66" s="27" t="s">
        <v>101</v>
      </c>
      <c r="B66" s="4" t="s">
        <v>21</v>
      </c>
      <c r="C66" s="15">
        <v>131.76</v>
      </c>
      <c r="D66" s="5">
        <v>149.9</v>
      </c>
      <c r="E66" s="5">
        <v>131.80000000000001</v>
      </c>
      <c r="F66" s="17" t="s">
        <v>200</v>
      </c>
    </row>
    <row r="67" spans="1:6" ht="20.85" customHeight="1" x14ac:dyDescent="0.3">
      <c r="A67" s="38" t="s">
        <v>31</v>
      </c>
      <c r="B67" s="38"/>
      <c r="C67" s="38"/>
      <c r="D67" s="38"/>
      <c r="E67" s="38"/>
      <c r="F67" s="38"/>
    </row>
    <row r="68" spans="1:6" ht="15.75" customHeight="1" x14ac:dyDescent="0.3">
      <c r="A68" s="27" t="s">
        <v>7</v>
      </c>
      <c r="B68" s="4" t="s">
        <v>14</v>
      </c>
      <c r="C68" s="18">
        <v>71.605999999999995</v>
      </c>
      <c r="D68" s="5">
        <v>86.7</v>
      </c>
      <c r="E68" s="5">
        <v>71.5</v>
      </c>
      <c r="F68" s="27"/>
    </row>
    <row r="69" spans="1:6" ht="31.7" customHeight="1" x14ac:dyDescent="0.3">
      <c r="A69" s="27" t="s">
        <v>8</v>
      </c>
      <c r="B69" s="4" t="s">
        <v>15</v>
      </c>
      <c r="C69" s="27" t="s">
        <v>16</v>
      </c>
      <c r="D69" s="27" t="s">
        <v>16</v>
      </c>
      <c r="E69" s="27" t="s">
        <v>16</v>
      </c>
      <c r="F69" s="27"/>
    </row>
    <row r="70" spans="1:6" ht="82.5" customHeight="1" x14ac:dyDescent="0.3">
      <c r="A70" s="27" t="s">
        <v>99</v>
      </c>
      <c r="B70" s="4" t="s">
        <v>17</v>
      </c>
      <c r="C70" s="15">
        <v>70.73</v>
      </c>
      <c r="D70" s="5">
        <v>87.7</v>
      </c>
      <c r="E70" s="5">
        <v>71.8</v>
      </c>
      <c r="F70" s="17" t="s">
        <v>211</v>
      </c>
    </row>
    <row r="71" spans="1:6" ht="82.5" customHeight="1" x14ac:dyDescent="0.3">
      <c r="A71" s="27" t="s">
        <v>100</v>
      </c>
      <c r="B71" s="4" t="s">
        <v>19</v>
      </c>
      <c r="C71" s="15">
        <v>105.17</v>
      </c>
      <c r="D71" s="5">
        <v>105.2</v>
      </c>
      <c r="E71" s="5">
        <v>104.9</v>
      </c>
      <c r="F71" s="17" t="s">
        <v>212</v>
      </c>
    </row>
    <row r="72" spans="1:6" ht="83.25" customHeight="1" x14ac:dyDescent="0.3">
      <c r="A72" s="27" t="s">
        <v>101</v>
      </c>
      <c r="B72" s="4" t="s">
        <v>21</v>
      </c>
      <c r="C72" s="15">
        <v>84.82</v>
      </c>
      <c r="D72" s="5">
        <v>89.2</v>
      </c>
      <c r="E72" s="5">
        <v>91.5</v>
      </c>
      <c r="F72" s="17" t="s">
        <v>213</v>
      </c>
    </row>
    <row r="73" spans="1:6" ht="20.85" customHeight="1" x14ac:dyDescent="0.3">
      <c r="A73" s="38" t="s">
        <v>32</v>
      </c>
      <c r="B73" s="38"/>
      <c r="C73" s="38"/>
      <c r="D73" s="38"/>
      <c r="E73" s="38"/>
      <c r="F73" s="38"/>
    </row>
    <row r="74" spans="1:6" ht="15.75" customHeight="1" x14ac:dyDescent="0.3">
      <c r="A74" s="27" t="s">
        <v>7</v>
      </c>
      <c r="B74" s="4" t="s">
        <v>14</v>
      </c>
      <c r="C74" s="27"/>
      <c r="D74" s="15">
        <v>43.65</v>
      </c>
      <c r="E74" s="5">
        <v>41.2</v>
      </c>
      <c r="F74" s="27"/>
    </row>
    <row r="75" spans="1:6" ht="31.7" customHeight="1" x14ac:dyDescent="0.3">
      <c r="A75" s="27" t="s">
        <v>8</v>
      </c>
      <c r="B75" s="4" t="s">
        <v>15</v>
      </c>
      <c r="C75" s="27" t="s">
        <v>16</v>
      </c>
      <c r="D75" s="27" t="s">
        <v>16</v>
      </c>
      <c r="E75" s="27" t="s">
        <v>16</v>
      </c>
      <c r="F75" s="27"/>
    </row>
    <row r="76" spans="1:6" ht="80.25" customHeight="1" x14ac:dyDescent="0.3">
      <c r="A76" s="27" t="s">
        <v>99</v>
      </c>
      <c r="B76" s="4" t="s">
        <v>17</v>
      </c>
      <c r="C76" s="27" t="s">
        <v>16</v>
      </c>
      <c r="D76" s="15">
        <v>41.31</v>
      </c>
      <c r="E76" s="5">
        <v>40.1</v>
      </c>
      <c r="F76" s="17" t="s">
        <v>214</v>
      </c>
    </row>
    <row r="77" spans="1:6" ht="84" customHeight="1" x14ac:dyDescent="0.3">
      <c r="A77" s="27" t="s">
        <v>100</v>
      </c>
      <c r="B77" s="4" t="s">
        <v>19</v>
      </c>
      <c r="C77" s="27" t="s">
        <v>16</v>
      </c>
      <c r="D77" s="15">
        <v>44.76</v>
      </c>
      <c r="E77" s="5">
        <v>52.3</v>
      </c>
      <c r="F77" s="17" t="s">
        <v>215</v>
      </c>
    </row>
    <row r="78" spans="1:6" ht="82.5" customHeight="1" x14ac:dyDescent="0.3">
      <c r="A78" s="27" t="s">
        <v>101</v>
      </c>
      <c r="B78" s="4" t="s">
        <v>21</v>
      </c>
      <c r="C78" s="27" t="s">
        <v>16</v>
      </c>
      <c r="D78" s="15">
        <v>43.98</v>
      </c>
      <c r="E78" s="5">
        <v>45.6</v>
      </c>
      <c r="F78" s="17" t="s">
        <v>216</v>
      </c>
    </row>
    <row r="79" spans="1:6" ht="47.25" customHeight="1" x14ac:dyDescent="0.3">
      <c r="A79" s="38" t="s">
        <v>36</v>
      </c>
      <c r="B79" s="38"/>
      <c r="C79" s="38"/>
      <c r="D79" s="38"/>
      <c r="E79" s="38"/>
      <c r="F79" s="38"/>
    </row>
    <row r="80" spans="1:6" ht="22.5" customHeight="1" x14ac:dyDescent="0.3">
      <c r="A80" s="27" t="s">
        <v>7</v>
      </c>
      <c r="B80" s="4" t="s">
        <v>14</v>
      </c>
      <c r="C80" s="12">
        <v>61582</v>
      </c>
      <c r="D80" s="12">
        <v>71421</v>
      </c>
      <c r="E80" s="12">
        <v>69672</v>
      </c>
      <c r="F80" s="27"/>
    </row>
    <row r="81" spans="1:6" ht="32.25" customHeight="1" x14ac:dyDescent="0.3">
      <c r="A81" s="27" t="s">
        <v>8</v>
      </c>
      <c r="B81" s="4" t="s">
        <v>15</v>
      </c>
      <c r="C81" s="12" t="s">
        <v>16</v>
      </c>
      <c r="D81" s="12" t="s">
        <v>16</v>
      </c>
      <c r="E81" s="12" t="s">
        <v>16</v>
      </c>
      <c r="F81" s="27"/>
    </row>
    <row r="82" spans="1:6" ht="36.75" customHeight="1" x14ac:dyDescent="0.3">
      <c r="A82" s="27" t="s">
        <v>99</v>
      </c>
      <c r="B82" s="4" t="s">
        <v>17</v>
      </c>
      <c r="C82" s="12">
        <v>49</v>
      </c>
      <c r="D82" s="12">
        <v>52</v>
      </c>
      <c r="E82" s="12">
        <v>53</v>
      </c>
      <c r="F82" s="17" t="s">
        <v>108</v>
      </c>
    </row>
    <row r="83" spans="1:6" ht="48" customHeight="1" x14ac:dyDescent="0.3">
      <c r="A83" s="27" t="s">
        <v>100</v>
      </c>
      <c r="B83" s="4" t="s">
        <v>19</v>
      </c>
      <c r="C83" s="12">
        <v>46</v>
      </c>
      <c r="D83" s="12">
        <v>51</v>
      </c>
      <c r="E83" s="12">
        <v>51</v>
      </c>
      <c r="F83" s="13"/>
    </row>
    <row r="84" spans="1:6" ht="36" customHeight="1" x14ac:dyDescent="0.3">
      <c r="A84" s="27" t="s">
        <v>101</v>
      </c>
      <c r="B84" s="4" t="s">
        <v>21</v>
      </c>
      <c r="C84" s="12">
        <v>248</v>
      </c>
      <c r="D84" s="12">
        <v>251</v>
      </c>
      <c r="E84" s="12">
        <v>251</v>
      </c>
      <c r="F84" s="27"/>
    </row>
    <row r="85" spans="1:6" ht="32.25" customHeight="1" x14ac:dyDescent="0.3">
      <c r="A85" s="38" t="s">
        <v>38</v>
      </c>
      <c r="B85" s="38"/>
      <c r="C85" s="38"/>
      <c r="D85" s="38"/>
      <c r="E85" s="38"/>
      <c r="F85" s="38"/>
    </row>
    <row r="86" spans="1:6" ht="22.5" customHeight="1" x14ac:dyDescent="0.3">
      <c r="A86" s="27" t="s">
        <v>7</v>
      </c>
      <c r="B86" s="4" t="s">
        <v>14</v>
      </c>
      <c r="C86" s="12">
        <v>124692</v>
      </c>
      <c r="D86" s="12">
        <v>84096</v>
      </c>
      <c r="E86" s="12">
        <v>570967</v>
      </c>
      <c r="F86" s="27"/>
    </row>
    <row r="87" spans="1:6" ht="31.5" customHeight="1" x14ac:dyDescent="0.3">
      <c r="A87" s="27" t="s">
        <v>8</v>
      </c>
      <c r="B87" s="4" t="s">
        <v>15</v>
      </c>
      <c r="C87" s="12" t="s">
        <v>16</v>
      </c>
      <c r="D87" s="12" t="s">
        <v>16</v>
      </c>
      <c r="E87" s="12" t="s">
        <v>16</v>
      </c>
      <c r="F87" s="27"/>
    </row>
    <row r="88" spans="1:6" ht="18" customHeight="1" x14ac:dyDescent="0.3">
      <c r="A88" s="27" t="s">
        <v>99</v>
      </c>
      <c r="B88" s="4" t="s">
        <v>17</v>
      </c>
      <c r="C88" s="12">
        <v>1013</v>
      </c>
      <c r="D88" s="12">
        <v>419</v>
      </c>
      <c r="E88" s="12">
        <v>4469</v>
      </c>
      <c r="F88" s="13" t="s">
        <v>220</v>
      </c>
    </row>
    <row r="89" spans="1:6" ht="46.5" customHeight="1" x14ac:dyDescent="0.3">
      <c r="A89" s="27" t="s">
        <v>100</v>
      </c>
      <c r="B89" s="4" t="s">
        <v>21</v>
      </c>
      <c r="C89" s="12" t="s">
        <v>16</v>
      </c>
      <c r="D89" s="12">
        <v>528</v>
      </c>
      <c r="E89" s="12">
        <v>1363</v>
      </c>
      <c r="F89" s="17" t="s">
        <v>221</v>
      </c>
    </row>
    <row r="90" spans="1:6" ht="18.75" customHeight="1" x14ac:dyDescent="0.3">
      <c r="A90" s="42" t="s">
        <v>110</v>
      </c>
      <c r="B90" s="46"/>
      <c r="C90" s="46"/>
      <c r="D90" s="46"/>
      <c r="E90" s="46"/>
      <c r="F90" s="47"/>
    </row>
    <row r="91" spans="1:6" ht="33" customHeight="1" x14ac:dyDescent="0.3">
      <c r="A91" s="37" t="s">
        <v>111</v>
      </c>
      <c r="B91" s="38"/>
      <c r="C91" s="38"/>
      <c r="D91" s="38"/>
      <c r="E91" s="38"/>
      <c r="F91" s="38"/>
    </row>
    <row r="92" spans="1:6" ht="33" customHeight="1" x14ac:dyDescent="0.3">
      <c r="A92" s="37" t="s">
        <v>112</v>
      </c>
      <c r="B92" s="38"/>
      <c r="C92" s="38"/>
      <c r="D92" s="38"/>
      <c r="E92" s="38"/>
      <c r="F92" s="38"/>
    </row>
    <row r="93" spans="1:6" ht="20.85" customHeight="1" x14ac:dyDescent="0.3">
      <c r="A93" s="37" t="s">
        <v>109</v>
      </c>
      <c r="B93" s="38"/>
      <c r="C93" s="38"/>
      <c r="D93" s="38"/>
      <c r="E93" s="38"/>
      <c r="F93" s="38"/>
    </row>
    <row r="94" spans="1:6" ht="20.85" customHeight="1" x14ac:dyDescent="0.3">
      <c r="A94" s="37" t="s">
        <v>113</v>
      </c>
      <c r="B94" s="38"/>
      <c r="C94" s="38"/>
      <c r="D94" s="38"/>
      <c r="E94" s="38"/>
      <c r="F94" s="38"/>
    </row>
    <row r="95" spans="1:6" ht="66.75" customHeight="1" x14ac:dyDescent="0.3">
      <c r="A95" s="37" t="s">
        <v>114</v>
      </c>
      <c r="B95" s="38"/>
      <c r="C95" s="38"/>
      <c r="D95" s="38"/>
      <c r="E95" s="38"/>
      <c r="F95" s="38"/>
    </row>
    <row r="96" spans="1:6" ht="21" customHeight="1" x14ac:dyDescent="0.3">
      <c r="A96" s="42" t="s">
        <v>115</v>
      </c>
      <c r="B96" s="46"/>
      <c r="C96" s="46"/>
      <c r="D96" s="46"/>
      <c r="E96" s="46"/>
      <c r="F96" s="47"/>
    </row>
    <row r="97" spans="1:6" ht="20.85" customHeight="1" x14ac:dyDescent="0.3">
      <c r="A97" s="37" t="s">
        <v>116</v>
      </c>
      <c r="B97" s="38"/>
      <c r="C97" s="38"/>
      <c r="D97" s="38"/>
      <c r="E97" s="38"/>
      <c r="F97" s="38"/>
    </row>
    <row r="98" spans="1:6" ht="51.75" customHeight="1" x14ac:dyDescent="0.3">
      <c r="A98" s="37" t="s">
        <v>117</v>
      </c>
      <c r="B98" s="38"/>
      <c r="C98" s="38"/>
      <c r="D98" s="38"/>
      <c r="E98" s="38"/>
      <c r="F98" s="38"/>
    </row>
    <row r="100" spans="1:6" ht="34.5" customHeight="1" x14ac:dyDescent="0.3">
      <c r="A100" s="37" t="s">
        <v>167</v>
      </c>
      <c r="B100" s="49"/>
      <c r="C100" s="49"/>
      <c r="D100" s="49"/>
      <c r="E100" s="49"/>
      <c r="F100" s="49"/>
    </row>
    <row r="101" spans="1:6" ht="51" customHeight="1" x14ac:dyDescent="0.3">
      <c r="A101" s="49" t="s">
        <v>1</v>
      </c>
      <c r="B101" s="49" t="s">
        <v>2</v>
      </c>
      <c r="C101" s="49" t="s">
        <v>3</v>
      </c>
      <c r="D101" s="49"/>
      <c r="E101" s="49"/>
      <c r="F101" s="49" t="s">
        <v>4</v>
      </c>
    </row>
    <row r="102" spans="1:6" ht="20.85" customHeight="1" x14ac:dyDescent="0.3">
      <c r="A102" s="49"/>
      <c r="B102" s="49"/>
      <c r="C102" s="37" t="s">
        <v>118</v>
      </c>
      <c r="D102" s="37" t="s">
        <v>119</v>
      </c>
      <c r="E102" s="49"/>
      <c r="F102" s="49"/>
    </row>
    <row r="103" spans="1:6" ht="15.75" customHeight="1" x14ac:dyDescent="0.3">
      <c r="A103" s="49"/>
      <c r="B103" s="49"/>
      <c r="C103" s="49"/>
      <c r="D103" s="30" t="s">
        <v>5</v>
      </c>
      <c r="E103" s="30" t="s">
        <v>6</v>
      </c>
      <c r="F103" s="49"/>
    </row>
    <row r="104" spans="1:6" ht="15.75" customHeight="1" x14ac:dyDescent="0.3">
      <c r="A104" s="30" t="s">
        <v>7</v>
      </c>
      <c r="B104" s="30" t="s">
        <v>8</v>
      </c>
      <c r="C104" s="30" t="s">
        <v>9</v>
      </c>
      <c r="D104" s="30" t="s">
        <v>10</v>
      </c>
      <c r="E104" s="30" t="s">
        <v>11</v>
      </c>
      <c r="F104" s="30" t="s">
        <v>12</v>
      </c>
    </row>
    <row r="105" spans="1:6" ht="15.75" customHeight="1" x14ac:dyDescent="0.3">
      <c r="A105" s="38" t="s">
        <v>87</v>
      </c>
      <c r="B105" s="38"/>
      <c r="C105" s="38"/>
      <c r="D105" s="38"/>
      <c r="E105" s="38"/>
      <c r="F105" s="38"/>
    </row>
    <row r="106" spans="1:6" ht="32.25" customHeight="1" x14ac:dyDescent="0.3">
      <c r="A106" s="39" t="s">
        <v>123</v>
      </c>
      <c r="B106" s="40"/>
      <c r="C106" s="40"/>
      <c r="D106" s="40"/>
      <c r="E106" s="40"/>
      <c r="F106" s="41"/>
    </row>
    <row r="107" spans="1:6" ht="98.25" customHeight="1" x14ac:dyDescent="0.3">
      <c r="A107" s="39" t="s">
        <v>140</v>
      </c>
      <c r="B107" s="40"/>
      <c r="C107" s="40"/>
      <c r="D107" s="40"/>
      <c r="E107" s="40"/>
      <c r="F107" s="41"/>
    </row>
    <row r="108" spans="1:6" ht="36.6" customHeight="1" x14ac:dyDescent="0.3">
      <c r="A108" s="38" t="s">
        <v>13</v>
      </c>
      <c r="B108" s="38"/>
      <c r="C108" s="38"/>
      <c r="D108" s="38"/>
      <c r="E108" s="38"/>
      <c r="F108" s="38"/>
    </row>
    <row r="109" spans="1:6" ht="15.75" customHeight="1" x14ac:dyDescent="0.3">
      <c r="A109" s="27" t="s">
        <v>7</v>
      </c>
      <c r="B109" s="4" t="s">
        <v>14</v>
      </c>
      <c r="C109" s="15">
        <v>99.85</v>
      </c>
      <c r="D109" s="5">
        <v>99.9</v>
      </c>
      <c r="E109" s="5">
        <v>100</v>
      </c>
      <c r="F109" s="27"/>
    </row>
    <row r="110" spans="1:6" ht="24.75" customHeight="1" x14ac:dyDescent="0.3">
      <c r="A110" s="27" t="s">
        <v>8</v>
      </c>
      <c r="B110" s="4" t="s">
        <v>43</v>
      </c>
      <c r="C110" s="27" t="s">
        <v>16</v>
      </c>
      <c r="D110" s="27" t="s">
        <v>16</v>
      </c>
      <c r="E110" s="27" t="s">
        <v>16</v>
      </c>
      <c r="F110" s="27"/>
    </row>
    <row r="111" spans="1:6" x14ac:dyDescent="0.3">
      <c r="A111" s="27" t="s">
        <v>9</v>
      </c>
      <c r="B111" s="13" t="s">
        <v>125</v>
      </c>
      <c r="C111" s="14">
        <v>100</v>
      </c>
      <c r="D111" s="14">
        <v>100</v>
      </c>
      <c r="E111" s="14">
        <v>100</v>
      </c>
      <c r="F111" s="4"/>
    </row>
    <row r="112" spans="1:6" ht="21" customHeight="1" x14ac:dyDescent="0.3">
      <c r="A112" s="27" t="s">
        <v>10</v>
      </c>
      <c r="B112" s="13" t="s">
        <v>126</v>
      </c>
      <c r="C112" s="14">
        <v>100</v>
      </c>
      <c r="D112" s="14">
        <v>100</v>
      </c>
      <c r="E112" s="14">
        <v>100</v>
      </c>
      <c r="F112" s="4"/>
    </row>
    <row r="113" spans="1:6" x14ac:dyDescent="0.3">
      <c r="A113" s="27" t="s">
        <v>11</v>
      </c>
      <c r="B113" s="13" t="s">
        <v>127</v>
      </c>
      <c r="C113" s="14">
        <v>100</v>
      </c>
      <c r="D113" s="14">
        <v>100</v>
      </c>
      <c r="E113" s="14">
        <v>100</v>
      </c>
      <c r="F113" s="4"/>
    </row>
    <row r="114" spans="1:6" x14ac:dyDescent="0.3">
      <c r="A114" s="27" t="s">
        <v>102</v>
      </c>
      <c r="B114" s="13" t="s">
        <v>128</v>
      </c>
      <c r="C114" s="14">
        <v>99</v>
      </c>
      <c r="D114" s="14">
        <v>100</v>
      </c>
      <c r="E114" s="14">
        <v>100</v>
      </c>
      <c r="F114" s="4"/>
    </row>
    <row r="115" spans="1:6" ht="15.75" customHeight="1" x14ac:dyDescent="0.3">
      <c r="A115" s="27" t="s">
        <v>103</v>
      </c>
      <c r="B115" s="13" t="s">
        <v>129</v>
      </c>
      <c r="C115" s="20">
        <v>99.96</v>
      </c>
      <c r="D115" s="14">
        <v>99.9</v>
      </c>
      <c r="E115" s="14">
        <v>100</v>
      </c>
      <c r="F115" s="4"/>
    </row>
    <row r="116" spans="1:6" ht="17.25" customHeight="1" x14ac:dyDescent="0.3">
      <c r="A116" s="27" t="s">
        <v>104</v>
      </c>
      <c r="B116" s="13" t="s">
        <v>130</v>
      </c>
      <c r="C116" s="20">
        <v>99.86</v>
      </c>
      <c r="D116" s="14">
        <v>100</v>
      </c>
      <c r="E116" s="14">
        <v>100</v>
      </c>
      <c r="F116" s="4"/>
    </row>
    <row r="117" spans="1:6" ht="19.5" customHeight="1" x14ac:dyDescent="0.3">
      <c r="A117" s="27" t="s">
        <v>105</v>
      </c>
      <c r="B117" s="13" t="s">
        <v>131</v>
      </c>
      <c r="C117" s="20">
        <v>99.62</v>
      </c>
      <c r="D117" s="14">
        <v>100</v>
      </c>
      <c r="E117" s="14">
        <v>100</v>
      </c>
      <c r="F117" s="27"/>
    </row>
    <row r="118" spans="1:6" ht="15.75" customHeight="1" x14ac:dyDescent="0.3">
      <c r="A118" s="27" t="s">
        <v>106</v>
      </c>
      <c r="B118" s="13" t="s">
        <v>132</v>
      </c>
      <c r="C118" s="14">
        <v>100</v>
      </c>
      <c r="D118" s="14">
        <v>100</v>
      </c>
      <c r="E118" s="14">
        <v>100</v>
      </c>
      <c r="F118" s="4"/>
    </row>
    <row r="119" spans="1:6" ht="15.75" customHeight="1" x14ac:dyDescent="0.3">
      <c r="A119" s="27" t="s">
        <v>107</v>
      </c>
      <c r="B119" s="13" t="s">
        <v>133</v>
      </c>
      <c r="C119" s="14">
        <v>100</v>
      </c>
      <c r="D119" s="14">
        <v>100</v>
      </c>
      <c r="E119" s="14">
        <v>100</v>
      </c>
      <c r="F119" s="4"/>
    </row>
    <row r="120" spans="1:6" x14ac:dyDescent="0.3">
      <c r="A120" s="27" t="s">
        <v>136</v>
      </c>
      <c r="B120" s="13" t="s">
        <v>134</v>
      </c>
      <c r="C120" s="14">
        <v>91.8</v>
      </c>
      <c r="D120" s="14">
        <v>100</v>
      </c>
      <c r="E120" s="14">
        <v>100</v>
      </c>
      <c r="F120" s="4"/>
    </row>
    <row r="121" spans="1:6" ht="15.75" customHeight="1" x14ac:dyDescent="0.3">
      <c r="A121" s="27" t="s">
        <v>137</v>
      </c>
      <c r="B121" s="13" t="s">
        <v>135</v>
      </c>
      <c r="C121" s="14">
        <v>99.8</v>
      </c>
      <c r="D121" s="14">
        <v>100</v>
      </c>
      <c r="E121" s="14">
        <v>100</v>
      </c>
      <c r="F121" s="4"/>
    </row>
    <row r="122" spans="1:6" ht="20.85" customHeight="1" x14ac:dyDescent="0.3">
      <c r="A122" s="45" t="s">
        <v>92</v>
      </c>
      <c r="B122" s="43"/>
      <c r="C122" s="43"/>
      <c r="D122" s="43"/>
      <c r="E122" s="43"/>
      <c r="F122" s="44"/>
    </row>
    <row r="123" spans="1:6" ht="22.5" customHeight="1" x14ac:dyDescent="0.3">
      <c r="A123" s="38" t="s">
        <v>89</v>
      </c>
      <c r="B123" s="38"/>
      <c r="C123" s="38"/>
      <c r="D123" s="38"/>
      <c r="E123" s="38"/>
      <c r="F123" s="38"/>
    </row>
    <row r="124" spans="1:6" ht="37.5" customHeight="1" x14ac:dyDescent="0.3">
      <c r="A124" s="38" t="s">
        <v>90</v>
      </c>
      <c r="B124" s="38"/>
      <c r="C124" s="38"/>
      <c r="D124" s="38"/>
      <c r="E124" s="38"/>
      <c r="F124" s="38"/>
    </row>
    <row r="125" spans="1:6" ht="37.5" customHeight="1" x14ac:dyDescent="0.3">
      <c r="A125" s="38" t="s">
        <v>28</v>
      </c>
      <c r="B125" s="38"/>
      <c r="C125" s="38"/>
      <c r="D125" s="38"/>
      <c r="E125" s="38"/>
      <c r="F125" s="38"/>
    </row>
    <row r="126" spans="1:6" ht="23.25" customHeight="1" x14ac:dyDescent="0.3">
      <c r="A126" s="27" t="s">
        <v>7</v>
      </c>
      <c r="B126" s="4" t="s">
        <v>14</v>
      </c>
      <c r="C126" s="5">
        <v>8.1999999999999993</v>
      </c>
      <c r="D126" s="5">
        <v>10</v>
      </c>
      <c r="E126" s="15">
        <v>32.97</v>
      </c>
      <c r="F126" s="27"/>
    </row>
    <row r="127" spans="1:6" ht="21" customHeight="1" x14ac:dyDescent="0.3">
      <c r="A127" s="27" t="s">
        <v>8</v>
      </c>
      <c r="B127" s="4" t="s">
        <v>43</v>
      </c>
      <c r="C127" s="27" t="s">
        <v>16</v>
      </c>
      <c r="D127" s="27" t="s">
        <v>16</v>
      </c>
      <c r="E127" s="27" t="s">
        <v>16</v>
      </c>
      <c r="F127" s="27"/>
    </row>
    <row r="128" spans="1:6" ht="33.75" x14ac:dyDescent="0.3">
      <c r="A128" s="27" t="s">
        <v>9</v>
      </c>
      <c r="B128" s="4" t="s">
        <v>47</v>
      </c>
      <c r="C128" s="27" t="s">
        <v>16</v>
      </c>
      <c r="D128" s="5">
        <v>35</v>
      </c>
      <c r="E128" s="5">
        <v>51.2</v>
      </c>
      <c r="F128" s="17" t="s">
        <v>222</v>
      </c>
    </row>
    <row r="129" spans="1:7" ht="21.75" customHeight="1" x14ac:dyDescent="0.3">
      <c r="A129" s="38" t="s">
        <v>27</v>
      </c>
      <c r="B129" s="38"/>
      <c r="C129" s="38"/>
      <c r="D129" s="38"/>
      <c r="E129" s="38"/>
      <c r="F129" s="38"/>
    </row>
    <row r="130" spans="1:7" ht="15.75" customHeight="1" x14ac:dyDescent="0.3">
      <c r="A130" s="27" t="s">
        <v>7</v>
      </c>
      <c r="B130" s="4" t="s">
        <v>14</v>
      </c>
      <c r="C130" s="5">
        <v>29.9</v>
      </c>
      <c r="D130" s="5">
        <v>50</v>
      </c>
      <c r="E130" s="15">
        <v>46.46</v>
      </c>
      <c r="F130" s="27"/>
    </row>
    <row r="131" spans="1:7" ht="21.75" customHeight="1" x14ac:dyDescent="0.3">
      <c r="A131" s="27" t="s">
        <v>8</v>
      </c>
      <c r="B131" s="4" t="s">
        <v>43</v>
      </c>
      <c r="C131" s="27" t="s">
        <v>16</v>
      </c>
      <c r="D131" s="27" t="s">
        <v>16</v>
      </c>
      <c r="E131" s="27" t="s">
        <v>16</v>
      </c>
      <c r="F131" s="27"/>
    </row>
    <row r="132" spans="1:7" ht="45" x14ac:dyDescent="0.3">
      <c r="A132" s="27" t="s">
        <v>9</v>
      </c>
      <c r="B132" s="4" t="s">
        <v>47</v>
      </c>
      <c r="C132" s="27" t="s">
        <v>16</v>
      </c>
      <c r="D132" s="5">
        <v>20</v>
      </c>
      <c r="E132" s="5">
        <v>26.7</v>
      </c>
      <c r="F132" s="17" t="s">
        <v>201</v>
      </c>
    </row>
    <row r="133" spans="1:7" ht="20.85" customHeight="1" x14ac:dyDescent="0.3">
      <c r="A133" s="38" t="s">
        <v>29</v>
      </c>
      <c r="B133" s="38"/>
      <c r="C133" s="38"/>
      <c r="D133" s="38"/>
      <c r="E133" s="38"/>
      <c r="F133" s="38"/>
    </row>
    <row r="134" spans="1:7" ht="15.75" customHeight="1" x14ac:dyDescent="0.3">
      <c r="A134" s="27" t="s">
        <v>7</v>
      </c>
      <c r="B134" s="13" t="s">
        <v>225</v>
      </c>
      <c r="C134" s="29"/>
      <c r="D134" s="16">
        <v>1165355</v>
      </c>
      <c r="E134" s="16">
        <v>1226380</v>
      </c>
      <c r="F134" s="17"/>
    </row>
    <row r="135" spans="1:7" ht="31.7" customHeight="1" x14ac:dyDescent="0.3">
      <c r="A135" s="27" t="s">
        <v>8</v>
      </c>
      <c r="B135" s="13" t="s">
        <v>240</v>
      </c>
      <c r="C135" s="29" t="s">
        <v>124</v>
      </c>
      <c r="D135" s="16" t="s">
        <v>124</v>
      </c>
      <c r="E135" s="16" t="s">
        <v>124</v>
      </c>
      <c r="F135" s="17"/>
    </row>
    <row r="136" spans="1:7" ht="39" customHeight="1" x14ac:dyDescent="0.3">
      <c r="A136" s="27" t="s">
        <v>9</v>
      </c>
      <c r="B136" s="13" t="s">
        <v>126</v>
      </c>
      <c r="C136" s="29" t="s">
        <v>124</v>
      </c>
      <c r="D136" s="16">
        <v>50497</v>
      </c>
      <c r="E136" s="16">
        <v>54302</v>
      </c>
      <c r="F136" s="17" t="s">
        <v>202</v>
      </c>
      <c r="G136" s="19"/>
    </row>
    <row r="137" spans="1:7" ht="33.75" x14ac:dyDescent="0.3">
      <c r="A137" s="27" t="s">
        <v>10</v>
      </c>
      <c r="B137" s="13" t="s">
        <v>127</v>
      </c>
      <c r="C137" s="29" t="s">
        <v>124</v>
      </c>
      <c r="D137" s="16">
        <v>37433</v>
      </c>
      <c r="E137" s="16">
        <v>34167</v>
      </c>
      <c r="F137" s="17" t="s">
        <v>203</v>
      </c>
    </row>
    <row r="138" spans="1:7" ht="36" customHeight="1" x14ac:dyDescent="0.3">
      <c r="A138" s="27" t="s">
        <v>11</v>
      </c>
      <c r="B138" s="13" t="s">
        <v>128</v>
      </c>
      <c r="C138" s="29" t="s">
        <v>124</v>
      </c>
      <c r="D138" s="16">
        <v>12299</v>
      </c>
      <c r="E138" s="16">
        <v>11282</v>
      </c>
      <c r="F138" s="17" t="s">
        <v>204</v>
      </c>
    </row>
    <row r="139" spans="1:7" ht="37.5" customHeight="1" x14ac:dyDescent="0.3">
      <c r="A139" s="27" t="s">
        <v>102</v>
      </c>
      <c r="B139" s="13" t="s">
        <v>129</v>
      </c>
      <c r="C139" s="29" t="s">
        <v>124</v>
      </c>
      <c r="D139" s="16">
        <v>68618</v>
      </c>
      <c r="E139" s="16">
        <v>81063</v>
      </c>
      <c r="F139" s="17" t="s">
        <v>247</v>
      </c>
    </row>
    <row r="140" spans="1:7" ht="39.75" customHeight="1" x14ac:dyDescent="0.3">
      <c r="A140" s="27" t="s">
        <v>103</v>
      </c>
      <c r="B140" s="13" t="s">
        <v>130</v>
      </c>
      <c r="C140" s="29" t="s">
        <v>124</v>
      </c>
      <c r="D140" s="16">
        <v>40682</v>
      </c>
      <c r="E140" s="16">
        <v>39802</v>
      </c>
      <c r="F140" s="17" t="s">
        <v>205</v>
      </c>
    </row>
    <row r="141" spans="1:7" ht="63" customHeight="1" x14ac:dyDescent="0.3">
      <c r="A141" s="27" t="s">
        <v>104</v>
      </c>
      <c r="B141" s="13" t="s">
        <v>131</v>
      </c>
      <c r="C141" s="29" t="s">
        <v>124</v>
      </c>
      <c r="D141" s="16">
        <v>29305</v>
      </c>
      <c r="E141" s="16">
        <v>31256</v>
      </c>
      <c r="F141" s="17" t="s">
        <v>206</v>
      </c>
    </row>
    <row r="142" spans="1:7" ht="70.5" customHeight="1" x14ac:dyDescent="0.3">
      <c r="A142" s="27" t="s">
        <v>105</v>
      </c>
      <c r="B142" s="13" t="s">
        <v>132</v>
      </c>
      <c r="C142" s="29" t="s">
        <v>124</v>
      </c>
      <c r="D142" s="16">
        <v>4247</v>
      </c>
      <c r="E142" s="16">
        <v>4137</v>
      </c>
      <c r="F142" s="17" t="s">
        <v>207</v>
      </c>
    </row>
    <row r="143" spans="1:7" ht="101.25" x14ac:dyDescent="0.3">
      <c r="A143" s="27" t="s">
        <v>106</v>
      </c>
      <c r="B143" s="13" t="s">
        <v>134</v>
      </c>
      <c r="C143" s="29" t="s">
        <v>124</v>
      </c>
      <c r="D143" s="16">
        <v>8974</v>
      </c>
      <c r="E143" s="16">
        <v>7192</v>
      </c>
      <c r="F143" s="17" t="s">
        <v>248</v>
      </c>
    </row>
    <row r="144" spans="1:7" ht="26.25" customHeight="1" x14ac:dyDescent="0.3">
      <c r="A144" s="27" t="s">
        <v>107</v>
      </c>
      <c r="B144" s="13" t="s">
        <v>135</v>
      </c>
      <c r="C144" s="29" t="s">
        <v>124</v>
      </c>
      <c r="D144" s="16">
        <v>2006</v>
      </c>
      <c r="E144" s="16">
        <v>1770</v>
      </c>
      <c r="F144" s="17" t="s">
        <v>208</v>
      </c>
    </row>
    <row r="145" spans="1:6" ht="20.25" customHeight="1" x14ac:dyDescent="0.3">
      <c r="A145" s="45" t="s">
        <v>93</v>
      </c>
      <c r="B145" s="43"/>
      <c r="C145" s="43"/>
      <c r="D145" s="43"/>
      <c r="E145" s="43"/>
      <c r="F145" s="44"/>
    </row>
    <row r="146" spans="1:6" ht="21.75" customHeight="1" x14ac:dyDescent="0.3">
      <c r="A146" s="45" t="s">
        <v>95</v>
      </c>
      <c r="B146" s="43"/>
      <c r="C146" s="43"/>
      <c r="D146" s="43"/>
      <c r="E146" s="43"/>
      <c r="F146" s="44"/>
    </row>
    <row r="147" spans="1:6" ht="81.75" customHeight="1" x14ac:dyDescent="0.3">
      <c r="A147" s="45" t="s">
        <v>96</v>
      </c>
      <c r="B147" s="43"/>
      <c r="C147" s="43"/>
      <c r="D147" s="43"/>
      <c r="E147" s="43"/>
      <c r="F147" s="44"/>
    </row>
    <row r="148" spans="1:6" ht="29.25" customHeight="1" x14ac:dyDescent="0.3">
      <c r="A148" s="37" t="s">
        <v>223</v>
      </c>
      <c r="B148" s="37"/>
      <c r="C148" s="37"/>
      <c r="D148" s="37"/>
      <c r="E148" s="37"/>
      <c r="F148" s="37"/>
    </row>
    <row r="149" spans="1:6" ht="19.5" customHeight="1" x14ac:dyDescent="0.3">
      <c r="A149" s="29" t="s">
        <v>224</v>
      </c>
      <c r="B149" s="13" t="s">
        <v>225</v>
      </c>
      <c r="C149" s="14">
        <v>88.1</v>
      </c>
      <c r="D149" s="14">
        <v>100</v>
      </c>
      <c r="E149" s="14">
        <v>91.7</v>
      </c>
      <c r="F149" s="29"/>
    </row>
    <row r="150" spans="1:6" ht="21" customHeight="1" x14ac:dyDescent="0.3">
      <c r="A150" s="29" t="s">
        <v>226</v>
      </c>
      <c r="B150" s="13" t="s">
        <v>240</v>
      </c>
      <c r="C150" s="29" t="s">
        <v>124</v>
      </c>
      <c r="D150" s="29" t="s">
        <v>124</v>
      </c>
      <c r="E150" s="29" t="s">
        <v>124</v>
      </c>
      <c r="F150" s="29"/>
    </row>
    <row r="151" spans="1:6" ht="21.75" customHeight="1" x14ac:dyDescent="0.3">
      <c r="A151" s="29" t="s">
        <v>241</v>
      </c>
      <c r="B151" s="13" t="s">
        <v>125</v>
      </c>
      <c r="C151" s="14">
        <v>99.4</v>
      </c>
      <c r="D151" s="14">
        <v>100</v>
      </c>
      <c r="E151" s="14">
        <v>100.7</v>
      </c>
      <c r="F151" s="13" t="s">
        <v>229</v>
      </c>
    </row>
    <row r="152" spans="1:6" ht="21" customHeight="1" x14ac:dyDescent="0.3">
      <c r="A152" s="29" t="s">
        <v>242</v>
      </c>
      <c r="B152" s="13" t="s">
        <v>126</v>
      </c>
      <c r="C152" s="14">
        <v>95.8</v>
      </c>
      <c r="D152" s="14">
        <v>100</v>
      </c>
      <c r="E152" s="14">
        <v>93.2</v>
      </c>
      <c r="F152" s="13" t="s">
        <v>229</v>
      </c>
    </row>
    <row r="153" spans="1:6" ht="19.5" customHeight="1" x14ac:dyDescent="0.3">
      <c r="A153" s="29" t="s">
        <v>250</v>
      </c>
      <c r="B153" s="13" t="s">
        <v>127</v>
      </c>
      <c r="C153" s="14">
        <v>99.4</v>
      </c>
      <c r="D153" s="14">
        <v>100</v>
      </c>
      <c r="E153" s="14">
        <v>98.2</v>
      </c>
      <c r="F153" s="13" t="s">
        <v>229</v>
      </c>
    </row>
    <row r="154" spans="1:6" ht="21" customHeight="1" x14ac:dyDescent="0.3">
      <c r="A154" s="29" t="s">
        <v>251</v>
      </c>
      <c r="B154" s="13" t="s">
        <v>128</v>
      </c>
      <c r="C154" s="14">
        <v>94.7</v>
      </c>
      <c r="D154" s="14">
        <v>100</v>
      </c>
      <c r="E154" s="14">
        <v>95.5</v>
      </c>
      <c r="F154" s="13" t="s">
        <v>229</v>
      </c>
    </row>
    <row r="155" spans="1:6" ht="20.25" customHeight="1" x14ac:dyDescent="0.3">
      <c r="A155" s="29" t="s">
        <v>252</v>
      </c>
      <c r="B155" s="13" t="s">
        <v>129</v>
      </c>
      <c r="C155" s="14">
        <v>97.1</v>
      </c>
      <c r="D155" s="14">
        <v>100</v>
      </c>
      <c r="E155" s="14">
        <v>98.6</v>
      </c>
      <c r="F155" s="13" t="s">
        <v>229</v>
      </c>
    </row>
    <row r="156" spans="1:6" ht="24" customHeight="1" x14ac:dyDescent="0.3">
      <c r="A156" s="29" t="s">
        <v>253</v>
      </c>
      <c r="B156" s="13" t="s">
        <v>130</v>
      </c>
      <c r="C156" s="14">
        <v>96.9</v>
      </c>
      <c r="D156" s="14">
        <v>100</v>
      </c>
      <c r="E156" s="14">
        <v>97.1</v>
      </c>
      <c r="F156" s="13" t="s">
        <v>229</v>
      </c>
    </row>
    <row r="157" spans="1:6" ht="26.25" customHeight="1" x14ac:dyDescent="0.3">
      <c r="A157" s="29" t="s">
        <v>254</v>
      </c>
      <c r="B157" s="13" t="s">
        <v>131</v>
      </c>
      <c r="C157" s="14">
        <v>99.9</v>
      </c>
      <c r="D157" s="14">
        <v>100</v>
      </c>
      <c r="E157" s="14">
        <v>100.2</v>
      </c>
      <c r="F157" s="13" t="s">
        <v>229</v>
      </c>
    </row>
    <row r="158" spans="1:6" ht="21.75" customHeight="1" x14ac:dyDescent="0.3">
      <c r="A158" s="29" t="s">
        <v>255</v>
      </c>
      <c r="B158" s="13" t="s">
        <v>132</v>
      </c>
      <c r="C158" s="14">
        <v>95.4</v>
      </c>
      <c r="D158" s="14">
        <v>100</v>
      </c>
      <c r="E158" s="14">
        <v>98</v>
      </c>
      <c r="F158" s="13" t="s">
        <v>229</v>
      </c>
    </row>
    <row r="159" spans="1:6" ht="21" customHeight="1" x14ac:dyDescent="0.3">
      <c r="A159" s="29" t="s">
        <v>256</v>
      </c>
      <c r="B159" s="13" t="s">
        <v>133</v>
      </c>
      <c r="C159" s="14">
        <v>108.1</v>
      </c>
      <c r="D159" s="14">
        <v>100</v>
      </c>
      <c r="E159" s="14">
        <v>107.9</v>
      </c>
      <c r="F159" s="13" t="s">
        <v>229</v>
      </c>
    </row>
    <row r="160" spans="1:6" ht="19.5" customHeight="1" x14ac:dyDescent="0.3">
      <c r="A160" s="29" t="s">
        <v>257</v>
      </c>
      <c r="B160" s="13" t="s">
        <v>134</v>
      </c>
      <c r="C160" s="14">
        <v>99.2</v>
      </c>
      <c r="D160" s="14">
        <v>100</v>
      </c>
      <c r="E160" s="14">
        <v>104.9</v>
      </c>
      <c r="F160" s="13" t="s">
        <v>229</v>
      </c>
    </row>
    <row r="161" spans="1:6" ht="21.75" customHeight="1" x14ac:dyDescent="0.3">
      <c r="A161" s="29" t="s">
        <v>258</v>
      </c>
      <c r="B161" s="13" t="s">
        <v>135</v>
      </c>
      <c r="C161" s="14">
        <v>98.4</v>
      </c>
      <c r="D161" s="14">
        <v>100</v>
      </c>
      <c r="E161" s="14">
        <v>98.7</v>
      </c>
      <c r="F161" s="13" t="s">
        <v>229</v>
      </c>
    </row>
    <row r="162" spans="1:6" ht="46.5" customHeight="1" x14ac:dyDescent="0.3">
      <c r="A162" s="37" t="s">
        <v>259</v>
      </c>
      <c r="B162" s="37"/>
      <c r="C162" s="37"/>
      <c r="D162" s="37"/>
      <c r="E162" s="37"/>
      <c r="F162" s="37"/>
    </row>
    <row r="163" spans="1:6" ht="21.75" customHeight="1" x14ac:dyDescent="0.3">
      <c r="A163" s="13" t="s">
        <v>224</v>
      </c>
      <c r="B163" s="13" t="s">
        <v>225</v>
      </c>
      <c r="C163" s="14">
        <v>1.5</v>
      </c>
      <c r="D163" s="14">
        <v>1.4</v>
      </c>
      <c r="E163" s="14">
        <v>2</v>
      </c>
      <c r="F163" s="29"/>
    </row>
    <row r="164" spans="1:6" ht="21.75" customHeight="1" x14ac:dyDescent="0.3">
      <c r="A164" s="13" t="s">
        <v>226</v>
      </c>
      <c r="B164" s="13" t="s">
        <v>240</v>
      </c>
      <c r="C164" s="29" t="s">
        <v>124</v>
      </c>
      <c r="D164" s="29" t="s">
        <v>124</v>
      </c>
      <c r="E164" s="29" t="s">
        <v>124</v>
      </c>
      <c r="F164" s="29"/>
    </row>
    <row r="165" spans="1:6" ht="21.75" customHeight="1" x14ac:dyDescent="0.3">
      <c r="A165" s="13" t="s">
        <v>241</v>
      </c>
      <c r="B165" s="13" t="s">
        <v>125</v>
      </c>
      <c r="C165" s="14">
        <v>3.5</v>
      </c>
      <c r="D165" s="14">
        <v>3.5</v>
      </c>
      <c r="E165" s="14">
        <v>3.5</v>
      </c>
      <c r="F165" s="29"/>
    </row>
    <row r="166" spans="1:6" ht="21.75" customHeight="1" x14ac:dyDescent="0.3">
      <c r="A166" s="13" t="s">
        <v>242</v>
      </c>
      <c r="B166" s="13" t="s">
        <v>126</v>
      </c>
      <c r="C166" s="14">
        <v>3</v>
      </c>
      <c r="D166" s="14">
        <v>3</v>
      </c>
      <c r="E166" s="14">
        <v>3</v>
      </c>
      <c r="F166" s="29"/>
    </row>
    <row r="167" spans="1:6" ht="37.5" customHeight="1" x14ac:dyDescent="0.3">
      <c r="A167" s="13" t="s">
        <v>228</v>
      </c>
      <c r="B167" s="13" t="s">
        <v>127</v>
      </c>
      <c r="C167" s="14">
        <v>19.5</v>
      </c>
      <c r="D167" s="20">
        <v>17.059999999999999</v>
      </c>
      <c r="E167" s="14">
        <v>9.3000000000000007</v>
      </c>
      <c r="F167" s="17" t="s">
        <v>260</v>
      </c>
    </row>
    <row r="168" spans="1:6" ht="21.75" customHeight="1" x14ac:dyDescent="0.3">
      <c r="A168" s="13" t="s">
        <v>230</v>
      </c>
      <c r="B168" s="13" t="s">
        <v>129</v>
      </c>
      <c r="C168" s="14">
        <v>4</v>
      </c>
      <c r="D168" s="14">
        <v>4</v>
      </c>
      <c r="E168" s="14">
        <v>4</v>
      </c>
      <c r="F168" s="29"/>
    </row>
    <row r="169" spans="1:6" ht="21.75" customHeight="1" x14ac:dyDescent="0.3">
      <c r="A169" s="13" t="s">
        <v>231</v>
      </c>
      <c r="B169" s="13" t="s">
        <v>130</v>
      </c>
      <c r="C169" s="14">
        <v>4</v>
      </c>
      <c r="D169" s="14">
        <v>4</v>
      </c>
      <c r="E169" s="14">
        <v>4</v>
      </c>
      <c r="F169" s="29"/>
    </row>
    <row r="170" spans="1:6" ht="22.5" customHeight="1" x14ac:dyDescent="0.3">
      <c r="A170" s="37" t="s">
        <v>234</v>
      </c>
      <c r="B170" s="37"/>
      <c r="C170" s="37"/>
      <c r="D170" s="37"/>
      <c r="E170" s="37"/>
      <c r="F170" s="37"/>
    </row>
    <row r="171" spans="1:6" ht="21.75" customHeight="1" x14ac:dyDescent="0.3">
      <c r="A171" s="13" t="s">
        <v>224</v>
      </c>
      <c r="B171" s="13" t="s">
        <v>225</v>
      </c>
      <c r="C171" s="14">
        <v>22.6</v>
      </c>
      <c r="D171" s="14">
        <v>20.2</v>
      </c>
      <c r="E171" s="14">
        <v>28.6</v>
      </c>
      <c r="F171" s="17"/>
    </row>
    <row r="172" spans="1:6" ht="21.75" customHeight="1" x14ac:dyDescent="0.3">
      <c r="A172" s="13" t="s">
        <v>226</v>
      </c>
      <c r="B172" s="13" t="s">
        <v>240</v>
      </c>
      <c r="C172" s="29" t="s">
        <v>124</v>
      </c>
      <c r="D172" s="29" t="s">
        <v>124</v>
      </c>
      <c r="E172" s="29" t="s">
        <v>124</v>
      </c>
      <c r="F172" s="17"/>
    </row>
    <row r="173" spans="1:6" ht="26.25" customHeight="1" x14ac:dyDescent="0.3">
      <c r="A173" s="13" t="s">
        <v>241</v>
      </c>
      <c r="B173" s="13" t="s">
        <v>125</v>
      </c>
      <c r="C173" s="14">
        <v>26.3</v>
      </c>
      <c r="D173" s="14">
        <v>24.6</v>
      </c>
      <c r="E173" s="14">
        <v>32</v>
      </c>
      <c r="F173" s="17" t="s">
        <v>261</v>
      </c>
    </row>
    <row r="174" spans="1:6" ht="51.75" customHeight="1" x14ac:dyDescent="0.3">
      <c r="A174" s="13" t="s">
        <v>242</v>
      </c>
      <c r="B174" s="13" t="s">
        <v>126</v>
      </c>
      <c r="C174" s="14">
        <v>20.3</v>
      </c>
      <c r="D174" s="14">
        <v>20.3</v>
      </c>
      <c r="E174" s="14">
        <v>26.6</v>
      </c>
      <c r="F174" s="17" t="s">
        <v>262</v>
      </c>
    </row>
    <row r="175" spans="1:6" ht="27.75" customHeight="1" x14ac:dyDescent="0.3">
      <c r="A175" s="13" t="s">
        <v>228</v>
      </c>
      <c r="B175" s="13" t="s">
        <v>239</v>
      </c>
      <c r="C175" s="14">
        <v>11.5</v>
      </c>
      <c r="D175" s="14">
        <v>12.4</v>
      </c>
      <c r="E175" s="14">
        <v>12.5</v>
      </c>
      <c r="F175" s="17" t="s">
        <v>263</v>
      </c>
    </row>
    <row r="176" spans="1:6" ht="38.25" customHeight="1" x14ac:dyDescent="0.3">
      <c r="A176" s="13" t="s">
        <v>230</v>
      </c>
      <c r="B176" s="13" t="s">
        <v>127</v>
      </c>
      <c r="C176" s="14">
        <v>32.799999999999997</v>
      </c>
      <c r="D176" s="14">
        <v>38</v>
      </c>
      <c r="E176" s="14">
        <v>29.3</v>
      </c>
      <c r="F176" s="17" t="s">
        <v>264</v>
      </c>
    </row>
    <row r="177" spans="1:6" ht="36" customHeight="1" x14ac:dyDescent="0.3">
      <c r="A177" s="13" t="s">
        <v>231</v>
      </c>
      <c r="B177" s="13" t="s">
        <v>128</v>
      </c>
      <c r="C177" s="14">
        <v>30.7</v>
      </c>
      <c r="D177" s="14">
        <v>20</v>
      </c>
      <c r="E177" s="14">
        <v>35.700000000000003</v>
      </c>
      <c r="F177" s="17" t="s">
        <v>265</v>
      </c>
    </row>
    <row r="178" spans="1:6" ht="25.5" customHeight="1" x14ac:dyDescent="0.3">
      <c r="A178" s="13" t="s">
        <v>235</v>
      </c>
      <c r="B178" s="13" t="s">
        <v>129</v>
      </c>
      <c r="C178" s="14">
        <v>22</v>
      </c>
      <c r="D178" s="14">
        <v>22</v>
      </c>
      <c r="E178" s="14">
        <v>28.2</v>
      </c>
      <c r="F178" s="17" t="s">
        <v>266</v>
      </c>
    </row>
    <row r="179" spans="1:6" ht="37.5" customHeight="1" x14ac:dyDescent="0.3">
      <c r="A179" s="13" t="s">
        <v>243</v>
      </c>
      <c r="B179" s="13" t="s">
        <v>130</v>
      </c>
      <c r="C179" s="20">
        <v>33.82</v>
      </c>
      <c r="D179" s="14">
        <v>24.3</v>
      </c>
      <c r="E179" s="14">
        <v>37.5</v>
      </c>
      <c r="F179" s="17" t="s">
        <v>267</v>
      </c>
    </row>
    <row r="180" spans="1:6" ht="27" customHeight="1" x14ac:dyDescent="0.3">
      <c r="A180" s="13" t="s">
        <v>244</v>
      </c>
      <c r="B180" s="13" t="s">
        <v>131</v>
      </c>
      <c r="C180" s="14">
        <v>12.1</v>
      </c>
      <c r="D180" s="14">
        <v>12.4</v>
      </c>
      <c r="E180" s="14">
        <v>13.6</v>
      </c>
      <c r="F180" s="17" t="s">
        <v>268</v>
      </c>
    </row>
    <row r="181" spans="1:6" ht="71.25" customHeight="1" x14ac:dyDescent="0.3">
      <c r="A181" s="13" t="s">
        <v>245</v>
      </c>
      <c r="B181" s="13" t="s">
        <v>132</v>
      </c>
      <c r="C181" s="14">
        <v>22</v>
      </c>
      <c r="D181" s="14">
        <v>5.5</v>
      </c>
      <c r="E181" s="14">
        <v>26</v>
      </c>
      <c r="F181" s="17" t="s">
        <v>269</v>
      </c>
    </row>
    <row r="182" spans="1:6" ht="50.25" customHeight="1" x14ac:dyDescent="0.3">
      <c r="A182" s="13" t="s">
        <v>246</v>
      </c>
      <c r="B182" s="13" t="s">
        <v>133</v>
      </c>
      <c r="C182" s="14">
        <v>28.2</v>
      </c>
      <c r="D182" s="14">
        <v>25.6</v>
      </c>
      <c r="E182" s="14">
        <v>34.1</v>
      </c>
      <c r="F182" s="17" t="s">
        <v>270</v>
      </c>
    </row>
    <row r="183" spans="1:6" ht="27.75" customHeight="1" x14ac:dyDescent="0.3">
      <c r="A183" s="13" t="s">
        <v>249</v>
      </c>
      <c r="B183" s="13" t="s">
        <v>134</v>
      </c>
      <c r="C183" s="14">
        <v>41.6</v>
      </c>
      <c r="D183" s="14">
        <v>41.6</v>
      </c>
      <c r="E183" s="14">
        <v>46.1</v>
      </c>
      <c r="F183" s="17" t="s">
        <v>263</v>
      </c>
    </row>
    <row r="184" spans="1:6" ht="20.85" customHeight="1" x14ac:dyDescent="0.3">
      <c r="A184" s="45" t="s">
        <v>94</v>
      </c>
      <c r="B184" s="43"/>
      <c r="C184" s="43"/>
      <c r="D184" s="43"/>
      <c r="E184" s="43"/>
      <c r="F184" s="44"/>
    </row>
    <row r="185" spans="1:6" ht="33" customHeight="1" x14ac:dyDescent="0.3">
      <c r="A185" s="38" t="s">
        <v>97</v>
      </c>
      <c r="B185" s="38"/>
      <c r="C185" s="38"/>
      <c r="D185" s="38"/>
      <c r="E185" s="38"/>
      <c r="F185" s="38"/>
    </row>
    <row r="186" spans="1:6" ht="64.5" customHeight="1" x14ac:dyDescent="0.3">
      <c r="A186" s="38" t="s">
        <v>98</v>
      </c>
      <c r="B186" s="38"/>
      <c r="C186" s="38"/>
      <c r="D186" s="38"/>
      <c r="E186" s="38"/>
      <c r="F186" s="38"/>
    </row>
    <row r="187" spans="1:6" ht="20.85" customHeight="1" x14ac:dyDescent="0.3">
      <c r="A187" s="38" t="s">
        <v>33</v>
      </c>
      <c r="B187" s="38"/>
      <c r="C187" s="38"/>
      <c r="D187" s="38"/>
      <c r="E187" s="38"/>
      <c r="F187" s="38"/>
    </row>
    <row r="188" spans="1:6" ht="20.85" customHeight="1" x14ac:dyDescent="0.3">
      <c r="A188" s="27" t="s">
        <v>7</v>
      </c>
      <c r="B188" s="13" t="s">
        <v>225</v>
      </c>
      <c r="C188" s="35">
        <v>1.504</v>
      </c>
      <c r="D188" s="20">
        <v>1.65</v>
      </c>
      <c r="E188" s="35">
        <v>1.4890000000000001</v>
      </c>
      <c r="F188" s="29"/>
    </row>
    <row r="189" spans="1:6" ht="22.5" customHeight="1" x14ac:dyDescent="0.3">
      <c r="A189" s="27" t="s">
        <v>8</v>
      </c>
      <c r="B189" s="13" t="s">
        <v>240</v>
      </c>
      <c r="C189" s="29" t="s">
        <v>124</v>
      </c>
      <c r="D189" s="29" t="s">
        <v>124</v>
      </c>
      <c r="E189" s="29" t="s">
        <v>124</v>
      </c>
      <c r="F189" s="29"/>
    </row>
    <row r="190" spans="1:6" ht="78.75" x14ac:dyDescent="0.3">
      <c r="A190" s="27" t="s">
        <v>9</v>
      </c>
      <c r="B190" s="13" t="s">
        <v>125</v>
      </c>
      <c r="C190" s="20">
        <v>1.89</v>
      </c>
      <c r="D190" s="35">
        <v>2.1230000000000002</v>
      </c>
      <c r="E190" s="35">
        <v>1.8919999999999999</v>
      </c>
      <c r="F190" s="17" t="s">
        <v>304</v>
      </c>
    </row>
    <row r="191" spans="1:6" ht="78.75" x14ac:dyDescent="0.3">
      <c r="A191" s="27" t="s">
        <v>10</v>
      </c>
      <c r="B191" s="13" t="s">
        <v>126</v>
      </c>
      <c r="C191" s="35">
        <v>1.8220000000000001</v>
      </c>
      <c r="D191" s="20">
        <v>1.94</v>
      </c>
      <c r="E191" s="35">
        <v>1.7190000000000001</v>
      </c>
      <c r="F191" s="17" t="s">
        <v>305</v>
      </c>
    </row>
    <row r="192" spans="1:6" ht="78.75" x14ac:dyDescent="0.3">
      <c r="A192" s="27" t="s">
        <v>11</v>
      </c>
      <c r="B192" s="13" t="s">
        <v>127</v>
      </c>
      <c r="C192" s="35">
        <v>1.7410000000000001</v>
      </c>
      <c r="D192" s="20">
        <v>2.2400000000000002</v>
      </c>
      <c r="E192" s="35">
        <v>1.7789999999999999</v>
      </c>
      <c r="F192" s="17" t="s">
        <v>306</v>
      </c>
    </row>
    <row r="193" spans="1:6" ht="78.75" x14ac:dyDescent="0.3">
      <c r="A193" s="27" t="s">
        <v>102</v>
      </c>
      <c r="B193" s="13" t="s">
        <v>128</v>
      </c>
      <c r="C193" s="20">
        <v>1.65</v>
      </c>
      <c r="D193" s="20">
        <v>1.93</v>
      </c>
      <c r="E193" s="35">
        <v>1.635</v>
      </c>
      <c r="F193" s="17" t="s">
        <v>307</v>
      </c>
    </row>
    <row r="194" spans="1:6" ht="78.75" x14ac:dyDescent="0.3">
      <c r="A194" s="27" t="s">
        <v>103</v>
      </c>
      <c r="B194" s="13" t="s">
        <v>129</v>
      </c>
      <c r="C194" s="35">
        <v>1.488</v>
      </c>
      <c r="D194" s="20">
        <v>1.89</v>
      </c>
      <c r="E194" s="35">
        <v>1.4790000000000001</v>
      </c>
      <c r="F194" s="17" t="s">
        <v>308</v>
      </c>
    </row>
    <row r="195" spans="1:6" ht="90" x14ac:dyDescent="0.3">
      <c r="A195" s="27" t="s">
        <v>104</v>
      </c>
      <c r="B195" s="13" t="s">
        <v>130</v>
      </c>
      <c r="C195" s="35">
        <v>1.587</v>
      </c>
      <c r="D195" s="14">
        <v>1.9</v>
      </c>
      <c r="E195" s="35">
        <v>1.546</v>
      </c>
      <c r="F195" s="17" t="s">
        <v>309</v>
      </c>
    </row>
    <row r="196" spans="1:6" ht="78.75" x14ac:dyDescent="0.3">
      <c r="A196" s="27" t="s">
        <v>105</v>
      </c>
      <c r="B196" s="13" t="s">
        <v>131</v>
      </c>
      <c r="C196" s="35">
        <v>1.5309999999999999</v>
      </c>
      <c r="D196" s="20">
        <v>1.95</v>
      </c>
      <c r="E196" s="35">
        <v>1.532</v>
      </c>
      <c r="F196" s="17" t="s">
        <v>310</v>
      </c>
    </row>
    <row r="197" spans="1:6" ht="78.75" x14ac:dyDescent="0.3">
      <c r="A197" s="27" t="s">
        <v>106</v>
      </c>
      <c r="B197" s="13" t="s">
        <v>132</v>
      </c>
      <c r="C197" s="35">
        <v>1.4179999999999999</v>
      </c>
      <c r="D197" s="20">
        <v>1.75</v>
      </c>
      <c r="E197" s="35">
        <v>1.458</v>
      </c>
      <c r="F197" s="17" t="s">
        <v>311</v>
      </c>
    </row>
    <row r="198" spans="1:6" ht="78.75" x14ac:dyDescent="0.3">
      <c r="A198" s="27" t="s">
        <v>107</v>
      </c>
      <c r="B198" s="13" t="s">
        <v>133</v>
      </c>
      <c r="C198" s="35">
        <v>1.954</v>
      </c>
      <c r="D198" s="35">
        <v>2.0750000000000002</v>
      </c>
      <c r="E198" s="35">
        <v>1.9690000000000001</v>
      </c>
      <c r="F198" s="17" t="s">
        <v>312</v>
      </c>
    </row>
    <row r="199" spans="1:6" ht="90" x14ac:dyDescent="0.3">
      <c r="A199" s="27" t="s">
        <v>136</v>
      </c>
      <c r="B199" s="13" t="s">
        <v>134</v>
      </c>
      <c r="C199" s="35">
        <v>1.728</v>
      </c>
      <c r="D199" s="14">
        <v>2</v>
      </c>
      <c r="E199" s="35">
        <v>1.627</v>
      </c>
      <c r="F199" s="17" t="s">
        <v>313</v>
      </c>
    </row>
    <row r="200" spans="1:6" ht="90" x14ac:dyDescent="0.3">
      <c r="A200" s="27" t="s">
        <v>137</v>
      </c>
      <c r="B200" s="13" t="s">
        <v>135</v>
      </c>
      <c r="C200" s="35">
        <v>1.679</v>
      </c>
      <c r="D200" s="35">
        <v>2.1150000000000002</v>
      </c>
      <c r="E200" s="35">
        <v>1.732</v>
      </c>
      <c r="F200" s="17" t="s">
        <v>314</v>
      </c>
    </row>
    <row r="201" spans="1:6" ht="18.75" customHeight="1" x14ac:dyDescent="0.3">
      <c r="A201" s="38" t="s">
        <v>34</v>
      </c>
      <c r="B201" s="38"/>
      <c r="C201" s="38"/>
      <c r="D201" s="38"/>
      <c r="E201" s="38"/>
      <c r="F201" s="38"/>
    </row>
    <row r="202" spans="1:6" ht="18.75" customHeight="1" x14ac:dyDescent="0.3">
      <c r="A202" s="27" t="s">
        <v>7</v>
      </c>
      <c r="B202" s="13" t="s">
        <v>225</v>
      </c>
      <c r="C202" s="29"/>
      <c r="D202" s="20">
        <v>0.56999999999999995</v>
      </c>
      <c r="E202" s="35">
        <v>0.51800000000000002</v>
      </c>
      <c r="F202" s="29"/>
    </row>
    <row r="203" spans="1:6" ht="15.75" customHeight="1" x14ac:dyDescent="0.3">
      <c r="A203" s="27" t="s">
        <v>8</v>
      </c>
      <c r="B203" s="13" t="s">
        <v>240</v>
      </c>
      <c r="C203" s="29" t="s">
        <v>124</v>
      </c>
      <c r="D203" s="29" t="s">
        <v>124</v>
      </c>
      <c r="E203" s="29" t="s">
        <v>124</v>
      </c>
      <c r="F203" s="29"/>
    </row>
    <row r="204" spans="1:6" ht="78.75" x14ac:dyDescent="0.3">
      <c r="A204" s="27" t="s">
        <v>9</v>
      </c>
      <c r="B204" s="13" t="s">
        <v>125</v>
      </c>
      <c r="C204" s="29" t="s">
        <v>124</v>
      </c>
      <c r="D204" s="35">
        <v>0.69899999999999995</v>
      </c>
      <c r="E204" s="35">
        <v>0.64200000000000002</v>
      </c>
      <c r="F204" s="17" t="s">
        <v>315</v>
      </c>
    </row>
    <row r="205" spans="1:6" ht="78.75" x14ac:dyDescent="0.3">
      <c r="A205" s="27" t="s">
        <v>10</v>
      </c>
      <c r="B205" s="13" t="s">
        <v>126</v>
      </c>
      <c r="C205" s="29" t="s">
        <v>124</v>
      </c>
      <c r="D205" s="35">
        <v>0.67700000000000005</v>
      </c>
      <c r="E205" s="35">
        <v>0.61799999999999999</v>
      </c>
      <c r="F205" s="17" t="s">
        <v>316</v>
      </c>
    </row>
    <row r="206" spans="1:6" ht="90" x14ac:dyDescent="0.3">
      <c r="A206" s="27" t="s">
        <v>101</v>
      </c>
      <c r="B206" s="13" t="s">
        <v>127</v>
      </c>
      <c r="C206" s="29" t="s">
        <v>124</v>
      </c>
      <c r="D206" s="35">
        <v>0.68100000000000005</v>
      </c>
      <c r="E206" s="35">
        <v>0.56799999999999995</v>
      </c>
      <c r="F206" s="17" t="s">
        <v>317</v>
      </c>
    </row>
    <row r="207" spans="1:6" ht="78.75" x14ac:dyDescent="0.3">
      <c r="A207" s="27" t="s">
        <v>102</v>
      </c>
      <c r="B207" s="13" t="s">
        <v>128</v>
      </c>
      <c r="C207" s="29" t="s">
        <v>124</v>
      </c>
      <c r="D207" s="35">
        <v>0.63400000000000001</v>
      </c>
      <c r="E207" s="35">
        <v>0.56799999999999995</v>
      </c>
      <c r="F207" s="17" t="s">
        <v>318</v>
      </c>
    </row>
    <row r="208" spans="1:6" ht="78.75" x14ac:dyDescent="0.3">
      <c r="A208" s="27" t="s">
        <v>103</v>
      </c>
      <c r="B208" s="13" t="s">
        <v>129</v>
      </c>
      <c r="C208" s="29" t="s">
        <v>124</v>
      </c>
      <c r="D208" s="35">
        <v>0.67100000000000004</v>
      </c>
      <c r="E208" s="35">
        <v>0.54800000000000004</v>
      </c>
      <c r="F208" s="17" t="s">
        <v>319</v>
      </c>
    </row>
    <row r="209" spans="1:6" ht="90" x14ac:dyDescent="0.3">
      <c r="A209" s="27" t="s">
        <v>104</v>
      </c>
      <c r="B209" s="13" t="s">
        <v>130</v>
      </c>
      <c r="C209" s="29" t="s">
        <v>124</v>
      </c>
      <c r="D209" s="35">
        <v>0.66100000000000003</v>
      </c>
      <c r="E209" s="35">
        <v>0.53700000000000003</v>
      </c>
      <c r="F209" s="17" t="s">
        <v>320</v>
      </c>
    </row>
    <row r="210" spans="1:6" ht="78.75" x14ac:dyDescent="0.3">
      <c r="A210" s="27" t="s">
        <v>105</v>
      </c>
      <c r="B210" s="13" t="s">
        <v>131</v>
      </c>
      <c r="C210" s="29" t="s">
        <v>124</v>
      </c>
      <c r="D210" s="20">
        <v>0.66</v>
      </c>
      <c r="E210" s="35">
        <v>0.55900000000000005</v>
      </c>
      <c r="F210" s="17" t="s">
        <v>321</v>
      </c>
    </row>
    <row r="211" spans="1:6" ht="78.75" x14ac:dyDescent="0.3">
      <c r="A211" s="27" t="s">
        <v>106</v>
      </c>
      <c r="B211" s="13" t="s">
        <v>132</v>
      </c>
      <c r="C211" s="29" t="s">
        <v>124</v>
      </c>
      <c r="D211" s="35">
        <v>0.625</v>
      </c>
      <c r="E211" s="35">
        <v>0.51100000000000001</v>
      </c>
      <c r="F211" s="17" t="s">
        <v>319</v>
      </c>
    </row>
    <row r="212" spans="1:6" ht="78.75" x14ac:dyDescent="0.3">
      <c r="A212" s="27" t="s">
        <v>107</v>
      </c>
      <c r="B212" s="13" t="s">
        <v>133</v>
      </c>
      <c r="C212" s="29" t="s">
        <v>124</v>
      </c>
      <c r="D212" s="20">
        <v>0.73</v>
      </c>
      <c r="E212" s="35">
        <v>0.70299999999999996</v>
      </c>
      <c r="F212" s="17" t="s">
        <v>322</v>
      </c>
    </row>
    <row r="213" spans="1:6" ht="78.75" x14ac:dyDescent="0.3">
      <c r="A213" s="27" t="s">
        <v>136</v>
      </c>
      <c r="B213" s="13" t="s">
        <v>134</v>
      </c>
      <c r="C213" s="29" t="s">
        <v>124</v>
      </c>
      <c r="D213" s="35">
        <v>0.71399999999999997</v>
      </c>
      <c r="E213" s="35">
        <v>0.58099999999999996</v>
      </c>
      <c r="F213" s="17" t="s">
        <v>323</v>
      </c>
    </row>
    <row r="214" spans="1:6" ht="78.75" x14ac:dyDescent="0.3">
      <c r="A214" s="27" t="s">
        <v>137</v>
      </c>
      <c r="B214" s="13" t="s">
        <v>135</v>
      </c>
      <c r="C214" s="29" t="s">
        <v>124</v>
      </c>
      <c r="D214" s="14">
        <v>0.7</v>
      </c>
      <c r="E214" s="20">
        <v>0.68</v>
      </c>
      <c r="F214" s="17" t="s">
        <v>324</v>
      </c>
    </row>
    <row r="215" spans="1:6" ht="15.75" customHeight="1" x14ac:dyDescent="0.3">
      <c r="A215" s="38" t="s">
        <v>35</v>
      </c>
      <c r="B215" s="38"/>
      <c r="C215" s="38"/>
      <c r="D215" s="38"/>
      <c r="E215" s="38"/>
      <c r="F215" s="38"/>
    </row>
    <row r="216" spans="1:6" ht="15.75" customHeight="1" x14ac:dyDescent="0.3">
      <c r="A216" s="27" t="s">
        <v>7</v>
      </c>
      <c r="B216" s="13" t="s">
        <v>225</v>
      </c>
      <c r="C216" s="29"/>
      <c r="D216" s="20">
        <v>0.39</v>
      </c>
      <c r="E216" s="35">
        <v>0.35299999999999998</v>
      </c>
      <c r="F216" s="29"/>
    </row>
    <row r="217" spans="1:6" ht="20.85" customHeight="1" x14ac:dyDescent="0.3">
      <c r="A217" s="27" t="s">
        <v>8</v>
      </c>
      <c r="B217" s="13" t="s">
        <v>240</v>
      </c>
      <c r="C217" s="29" t="s">
        <v>124</v>
      </c>
      <c r="D217" s="29" t="s">
        <v>124</v>
      </c>
      <c r="E217" s="29" t="s">
        <v>124</v>
      </c>
      <c r="F217" s="29"/>
    </row>
    <row r="218" spans="1:6" ht="78.75" x14ac:dyDescent="0.3">
      <c r="A218" s="27" t="s">
        <v>9</v>
      </c>
      <c r="B218" s="13" t="s">
        <v>125</v>
      </c>
      <c r="C218" s="29" t="s">
        <v>124</v>
      </c>
      <c r="D218" s="35">
        <v>0.70099999999999996</v>
      </c>
      <c r="E218" s="35">
        <v>0.64300000000000002</v>
      </c>
      <c r="F218" s="17" t="s">
        <v>325</v>
      </c>
    </row>
    <row r="219" spans="1:6" ht="78.75" x14ac:dyDescent="0.3">
      <c r="A219" s="27" t="s">
        <v>10</v>
      </c>
      <c r="B219" s="13" t="s">
        <v>126</v>
      </c>
      <c r="C219" s="29" t="s">
        <v>124</v>
      </c>
      <c r="D219" s="35">
        <v>0.54300000000000004</v>
      </c>
      <c r="E219" s="35">
        <v>0.48699999999999999</v>
      </c>
      <c r="F219" s="17" t="s">
        <v>326</v>
      </c>
    </row>
    <row r="220" spans="1:6" ht="78.75" x14ac:dyDescent="0.3">
      <c r="A220" s="27" t="s">
        <v>11</v>
      </c>
      <c r="B220" s="13" t="s">
        <v>127</v>
      </c>
      <c r="C220" s="29" t="s">
        <v>124</v>
      </c>
      <c r="D220" s="35">
        <v>0.81599999999999995</v>
      </c>
      <c r="E220" s="35">
        <v>0.65400000000000003</v>
      </c>
      <c r="F220" s="17" t="s">
        <v>327</v>
      </c>
    </row>
    <row r="221" spans="1:6" ht="90" x14ac:dyDescent="0.3">
      <c r="A221" s="27" t="s">
        <v>102</v>
      </c>
      <c r="B221" s="13" t="s">
        <v>128</v>
      </c>
      <c r="C221" s="29" t="s">
        <v>124</v>
      </c>
      <c r="D221" s="35">
        <v>0.49199999999999999</v>
      </c>
      <c r="E221" s="35">
        <v>0.34899999999999998</v>
      </c>
      <c r="F221" s="17" t="s">
        <v>328</v>
      </c>
    </row>
    <row r="222" spans="1:6" ht="90" x14ac:dyDescent="0.3">
      <c r="A222" s="27" t="s">
        <v>103</v>
      </c>
      <c r="B222" s="13" t="s">
        <v>129</v>
      </c>
      <c r="C222" s="29" t="s">
        <v>124</v>
      </c>
      <c r="D222" s="35">
        <v>0.435</v>
      </c>
      <c r="E222" s="35">
        <v>0.29799999999999999</v>
      </c>
      <c r="F222" s="17" t="s">
        <v>329</v>
      </c>
    </row>
    <row r="223" spans="1:6" ht="90" x14ac:dyDescent="0.3">
      <c r="A223" s="27" t="s">
        <v>104</v>
      </c>
      <c r="B223" s="13" t="s">
        <v>130</v>
      </c>
      <c r="C223" s="29" t="s">
        <v>124</v>
      </c>
      <c r="D223" s="35">
        <v>0.499</v>
      </c>
      <c r="E223" s="35">
        <v>0.35199999999999998</v>
      </c>
      <c r="F223" s="17" t="s">
        <v>330</v>
      </c>
    </row>
    <row r="224" spans="1:6" ht="78.75" x14ac:dyDescent="0.3">
      <c r="A224" s="27" t="s">
        <v>105</v>
      </c>
      <c r="B224" s="13" t="s">
        <v>131</v>
      </c>
      <c r="C224" s="29" t="s">
        <v>124</v>
      </c>
      <c r="D224" s="35">
        <v>0.50700000000000001</v>
      </c>
      <c r="E224" s="35">
        <v>0.35699999999999998</v>
      </c>
      <c r="F224" s="17" t="s">
        <v>331</v>
      </c>
    </row>
    <row r="225" spans="1:6" ht="90" x14ac:dyDescent="0.3">
      <c r="A225" s="27" t="s">
        <v>106</v>
      </c>
      <c r="B225" s="13" t="s">
        <v>132</v>
      </c>
      <c r="C225" s="29" t="s">
        <v>124</v>
      </c>
      <c r="D225" s="35">
        <v>0.38900000000000001</v>
      </c>
      <c r="E225" s="35">
        <v>0.32300000000000001</v>
      </c>
      <c r="F225" s="17" t="s">
        <v>332</v>
      </c>
    </row>
    <row r="226" spans="1:6" ht="90" x14ac:dyDescent="0.3">
      <c r="A226" s="27" t="s">
        <v>107</v>
      </c>
      <c r="B226" s="13" t="s">
        <v>133</v>
      </c>
      <c r="C226" s="29" t="s">
        <v>124</v>
      </c>
      <c r="D226" s="35">
        <v>0.50900000000000001</v>
      </c>
      <c r="E226" s="35">
        <v>0.44800000000000001</v>
      </c>
      <c r="F226" s="17" t="s">
        <v>333</v>
      </c>
    </row>
    <row r="227" spans="1:6" ht="78.75" x14ac:dyDescent="0.3">
      <c r="A227" s="27" t="s">
        <v>136</v>
      </c>
      <c r="B227" s="13" t="s">
        <v>134</v>
      </c>
      <c r="C227" s="29" t="s">
        <v>124</v>
      </c>
      <c r="D227" s="35">
        <v>0.54900000000000004</v>
      </c>
      <c r="E227" s="35">
        <v>0.41199999999999998</v>
      </c>
      <c r="F227" s="17" t="s">
        <v>334</v>
      </c>
    </row>
    <row r="228" spans="1:6" ht="78.75" x14ac:dyDescent="0.3">
      <c r="A228" s="27" t="s">
        <v>137</v>
      </c>
      <c r="B228" s="13" t="s">
        <v>135</v>
      </c>
      <c r="C228" s="29" t="s">
        <v>124</v>
      </c>
      <c r="D228" s="20">
        <v>0.71</v>
      </c>
      <c r="E228" s="20">
        <v>0.44</v>
      </c>
      <c r="F228" s="17" t="s">
        <v>335</v>
      </c>
    </row>
    <row r="229" spans="1:6" ht="20.85" customHeight="1" x14ac:dyDescent="0.3">
      <c r="A229" s="38" t="s">
        <v>30</v>
      </c>
      <c r="B229" s="38"/>
      <c r="C229" s="38"/>
      <c r="D229" s="38"/>
      <c r="E229" s="38"/>
      <c r="F229" s="38"/>
    </row>
    <row r="230" spans="1:6" ht="15.75" customHeight="1" x14ac:dyDescent="0.3">
      <c r="A230" s="27" t="s">
        <v>7</v>
      </c>
      <c r="B230" s="13" t="s">
        <v>225</v>
      </c>
      <c r="C230" s="35">
        <v>91.212999999999994</v>
      </c>
      <c r="D230" s="14">
        <v>104</v>
      </c>
      <c r="E230" s="14">
        <v>91.1</v>
      </c>
      <c r="F230" s="17"/>
    </row>
    <row r="231" spans="1:6" ht="19.5" customHeight="1" x14ac:dyDescent="0.3">
      <c r="A231" s="27" t="s">
        <v>8</v>
      </c>
      <c r="B231" s="13" t="s">
        <v>240</v>
      </c>
      <c r="C231" s="29" t="s">
        <v>124</v>
      </c>
      <c r="D231" s="29" t="s">
        <v>124</v>
      </c>
      <c r="E231" s="29" t="s">
        <v>124</v>
      </c>
      <c r="F231" s="17"/>
    </row>
    <row r="232" spans="1:6" ht="90" x14ac:dyDescent="0.3">
      <c r="A232" s="27" t="s">
        <v>9</v>
      </c>
      <c r="B232" s="13" t="s">
        <v>125</v>
      </c>
      <c r="C232" s="20">
        <v>105.19</v>
      </c>
      <c r="D232" s="14">
        <v>121.1</v>
      </c>
      <c r="E232" s="14">
        <v>106.7</v>
      </c>
      <c r="F232" s="17" t="s">
        <v>271</v>
      </c>
    </row>
    <row r="233" spans="1:6" ht="90" x14ac:dyDescent="0.3">
      <c r="A233" s="27" t="s">
        <v>10</v>
      </c>
      <c r="B233" s="13" t="s">
        <v>126</v>
      </c>
      <c r="C233" s="20">
        <v>105.08</v>
      </c>
      <c r="D233" s="14">
        <v>110.2</v>
      </c>
      <c r="E233" s="14">
        <v>98</v>
      </c>
      <c r="F233" s="17" t="s">
        <v>272</v>
      </c>
    </row>
    <row r="234" spans="1:6" ht="90" x14ac:dyDescent="0.3">
      <c r="A234" s="27" t="s">
        <v>11</v>
      </c>
      <c r="B234" s="13" t="s">
        <v>127</v>
      </c>
      <c r="C234" s="20">
        <v>98.83</v>
      </c>
      <c r="D234" s="14">
        <v>121.2</v>
      </c>
      <c r="E234" s="14">
        <v>104.3</v>
      </c>
      <c r="F234" s="17" t="s">
        <v>273</v>
      </c>
    </row>
    <row r="235" spans="1:6" ht="78.75" x14ac:dyDescent="0.3">
      <c r="A235" s="27" t="s">
        <v>102</v>
      </c>
      <c r="B235" s="13" t="s">
        <v>128</v>
      </c>
      <c r="C235" s="20">
        <v>100.21</v>
      </c>
      <c r="D235" s="14">
        <v>115.6</v>
      </c>
      <c r="E235" s="14">
        <v>100.7</v>
      </c>
      <c r="F235" s="17" t="s">
        <v>274</v>
      </c>
    </row>
    <row r="236" spans="1:6" ht="78.75" x14ac:dyDescent="0.3">
      <c r="A236" s="27" t="s">
        <v>103</v>
      </c>
      <c r="B236" s="13" t="s">
        <v>129</v>
      </c>
      <c r="C236" s="20">
        <v>87.51</v>
      </c>
      <c r="D236" s="14">
        <v>101.1</v>
      </c>
      <c r="E236" s="14">
        <v>86.5</v>
      </c>
      <c r="F236" s="17" t="s">
        <v>275</v>
      </c>
    </row>
    <row r="237" spans="1:6" ht="90" x14ac:dyDescent="0.3">
      <c r="A237" s="27" t="s">
        <v>104</v>
      </c>
      <c r="B237" s="13" t="s">
        <v>130</v>
      </c>
      <c r="C237" s="20">
        <v>92.05</v>
      </c>
      <c r="D237" s="14">
        <v>99.5</v>
      </c>
      <c r="E237" s="14">
        <v>90.3</v>
      </c>
      <c r="F237" s="17" t="s">
        <v>276</v>
      </c>
    </row>
    <row r="238" spans="1:6" ht="78.75" x14ac:dyDescent="0.3">
      <c r="A238" s="27" t="s">
        <v>105</v>
      </c>
      <c r="B238" s="13" t="s">
        <v>131</v>
      </c>
      <c r="C238" s="20">
        <v>92.33</v>
      </c>
      <c r="D238" s="14">
        <v>109.9</v>
      </c>
      <c r="E238" s="14">
        <v>95.4</v>
      </c>
      <c r="F238" s="17" t="s">
        <v>277</v>
      </c>
    </row>
    <row r="239" spans="1:6" ht="78.75" x14ac:dyDescent="0.3">
      <c r="A239" s="27" t="s">
        <v>106</v>
      </c>
      <c r="B239" s="13" t="s">
        <v>132</v>
      </c>
      <c r="C239" s="20">
        <v>84.86</v>
      </c>
      <c r="D239" s="14">
        <v>101.5</v>
      </c>
      <c r="E239" s="14">
        <v>87.8</v>
      </c>
      <c r="F239" s="17" t="s">
        <v>278</v>
      </c>
    </row>
    <row r="240" spans="1:6" ht="90" x14ac:dyDescent="0.3">
      <c r="A240" s="27" t="s">
        <v>107</v>
      </c>
      <c r="B240" s="13" t="s">
        <v>133</v>
      </c>
      <c r="C240" s="20">
        <v>127.17</v>
      </c>
      <c r="D240" s="14">
        <v>135</v>
      </c>
      <c r="E240" s="14">
        <v>131.6</v>
      </c>
      <c r="F240" s="17" t="s">
        <v>279</v>
      </c>
    </row>
    <row r="241" spans="1:6" ht="90" x14ac:dyDescent="0.3">
      <c r="A241" s="27" t="s">
        <v>136</v>
      </c>
      <c r="B241" s="13" t="s">
        <v>134</v>
      </c>
      <c r="C241" s="20">
        <v>101.56</v>
      </c>
      <c r="D241" s="14">
        <v>111.2</v>
      </c>
      <c r="E241" s="14">
        <v>93.6</v>
      </c>
      <c r="F241" s="17" t="s">
        <v>280</v>
      </c>
    </row>
    <row r="242" spans="1:6" ht="90" x14ac:dyDescent="0.3">
      <c r="A242" s="27" t="s">
        <v>137</v>
      </c>
      <c r="B242" s="13" t="s">
        <v>135</v>
      </c>
      <c r="C242" s="20">
        <v>98.07</v>
      </c>
      <c r="D242" s="14">
        <v>129.5</v>
      </c>
      <c r="E242" s="14">
        <v>99.9</v>
      </c>
      <c r="F242" s="17" t="s">
        <v>281</v>
      </c>
    </row>
    <row r="243" spans="1:6" ht="20.85" customHeight="1" x14ac:dyDescent="0.3">
      <c r="A243" s="38" t="s">
        <v>31</v>
      </c>
      <c r="B243" s="38"/>
      <c r="C243" s="38"/>
      <c r="D243" s="38"/>
      <c r="E243" s="38"/>
      <c r="F243" s="38"/>
    </row>
    <row r="244" spans="1:6" ht="15.75" customHeight="1" x14ac:dyDescent="0.3">
      <c r="A244" s="27" t="s">
        <v>7</v>
      </c>
      <c r="B244" s="13" t="s">
        <v>225</v>
      </c>
      <c r="C244" s="35">
        <v>71.605999999999995</v>
      </c>
      <c r="D244" s="14">
        <v>86.7</v>
      </c>
      <c r="E244" s="14">
        <v>71.5</v>
      </c>
      <c r="F244" s="29"/>
    </row>
    <row r="245" spans="1:6" ht="20.25" customHeight="1" x14ac:dyDescent="0.3">
      <c r="A245" s="27" t="s">
        <v>8</v>
      </c>
      <c r="B245" s="13" t="s">
        <v>240</v>
      </c>
      <c r="C245" s="29" t="s">
        <v>124</v>
      </c>
      <c r="D245" s="29" t="s">
        <v>124</v>
      </c>
      <c r="E245" s="29" t="s">
        <v>124</v>
      </c>
      <c r="F245" s="29"/>
    </row>
    <row r="246" spans="1:6" ht="78.75" x14ac:dyDescent="0.3">
      <c r="A246" s="27" t="s">
        <v>9</v>
      </c>
      <c r="B246" s="13" t="s">
        <v>125</v>
      </c>
      <c r="C246" s="20">
        <v>80.86</v>
      </c>
      <c r="D246" s="14">
        <v>97.4</v>
      </c>
      <c r="E246" s="14">
        <v>83.5</v>
      </c>
      <c r="F246" s="17" t="s">
        <v>282</v>
      </c>
    </row>
    <row r="247" spans="1:6" ht="78.75" x14ac:dyDescent="0.3">
      <c r="A247" s="27" t="s">
        <v>10</v>
      </c>
      <c r="B247" s="13" t="s">
        <v>126</v>
      </c>
      <c r="C247" s="20">
        <v>79.63</v>
      </c>
      <c r="D247" s="14">
        <v>88.2</v>
      </c>
      <c r="E247" s="14">
        <v>76.5</v>
      </c>
      <c r="F247" s="17" t="s">
        <v>283</v>
      </c>
    </row>
    <row r="248" spans="1:6" ht="78.75" x14ac:dyDescent="0.3">
      <c r="A248" s="27" t="s">
        <v>11</v>
      </c>
      <c r="B248" s="13" t="s">
        <v>127</v>
      </c>
      <c r="C248" s="20">
        <v>71.03</v>
      </c>
      <c r="D248" s="14">
        <v>98.3</v>
      </c>
      <c r="E248" s="14">
        <v>85.2</v>
      </c>
      <c r="F248" s="17" t="s">
        <v>284</v>
      </c>
    </row>
    <row r="249" spans="1:6" ht="78.75" x14ac:dyDescent="0.3">
      <c r="A249" s="27" t="s">
        <v>102</v>
      </c>
      <c r="B249" s="13" t="s">
        <v>128</v>
      </c>
      <c r="C249" s="20">
        <v>76.569999999999993</v>
      </c>
      <c r="D249" s="14">
        <v>91.2</v>
      </c>
      <c r="E249" s="14">
        <v>80.599999999999994</v>
      </c>
      <c r="F249" s="17" t="s">
        <v>285</v>
      </c>
    </row>
    <row r="250" spans="1:6" ht="78.75" x14ac:dyDescent="0.3">
      <c r="A250" s="27" t="s">
        <v>103</v>
      </c>
      <c r="B250" s="13" t="s">
        <v>129</v>
      </c>
      <c r="C250" s="20">
        <v>70.98</v>
      </c>
      <c r="D250" s="14">
        <v>87.2</v>
      </c>
      <c r="E250" s="14">
        <v>72.099999999999994</v>
      </c>
      <c r="F250" s="17" t="s">
        <v>286</v>
      </c>
    </row>
    <row r="251" spans="1:6" ht="90" x14ac:dyDescent="0.3">
      <c r="A251" s="27" t="s">
        <v>104</v>
      </c>
      <c r="B251" s="13" t="s">
        <v>130</v>
      </c>
      <c r="C251" s="20">
        <v>77.94</v>
      </c>
      <c r="D251" s="14">
        <v>90.4</v>
      </c>
      <c r="E251" s="14">
        <v>72.8</v>
      </c>
      <c r="F251" s="17" t="s">
        <v>287</v>
      </c>
    </row>
    <row r="252" spans="1:6" ht="78.75" x14ac:dyDescent="0.3">
      <c r="A252" s="27" t="s">
        <v>105</v>
      </c>
      <c r="B252" s="13" t="s">
        <v>131</v>
      </c>
      <c r="C252" s="20">
        <v>70.19</v>
      </c>
      <c r="D252" s="14">
        <v>87.4</v>
      </c>
      <c r="E252" s="14">
        <v>72</v>
      </c>
      <c r="F252" s="17" t="s">
        <v>288</v>
      </c>
    </row>
    <row r="253" spans="1:6" ht="90" x14ac:dyDescent="0.3">
      <c r="A253" s="27" t="s">
        <v>106</v>
      </c>
      <c r="B253" s="13" t="s">
        <v>132</v>
      </c>
      <c r="C253" s="20">
        <v>70.61</v>
      </c>
      <c r="D253" s="14">
        <v>82.2</v>
      </c>
      <c r="E253" s="14">
        <v>69.7</v>
      </c>
      <c r="F253" s="17" t="s">
        <v>289</v>
      </c>
    </row>
    <row r="254" spans="1:6" ht="90" x14ac:dyDescent="0.3">
      <c r="A254" s="27" t="s">
        <v>107</v>
      </c>
      <c r="B254" s="13" t="s">
        <v>133</v>
      </c>
      <c r="C254" s="20">
        <v>92.81</v>
      </c>
      <c r="D254" s="14">
        <v>102.3</v>
      </c>
      <c r="E254" s="14">
        <v>92.8</v>
      </c>
      <c r="F254" s="17" t="s">
        <v>290</v>
      </c>
    </row>
    <row r="255" spans="1:6" ht="78.75" x14ac:dyDescent="0.3">
      <c r="A255" s="27" t="s">
        <v>136</v>
      </c>
      <c r="B255" s="13" t="s">
        <v>134</v>
      </c>
      <c r="C255" s="20">
        <v>76.78</v>
      </c>
      <c r="D255" s="14">
        <v>83</v>
      </c>
      <c r="E255" s="14">
        <v>75.900000000000006</v>
      </c>
      <c r="F255" s="17" t="s">
        <v>291</v>
      </c>
    </row>
    <row r="256" spans="1:6" ht="90" x14ac:dyDescent="0.3">
      <c r="A256" s="27" t="s">
        <v>137</v>
      </c>
      <c r="B256" s="13" t="s">
        <v>135</v>
      </c>
      <c r="C256" s="20">
        <v>77.430000000000007</v>
      </c>
      <c r="D256" s="14">
        <v>74.900000000000006</v>
      </c>
      <c r="E256" s="14">
        <v>69.8</v>
      </c>
      <c r="F256" s="17" t="s">
        <v>292</v>
      </c>
    </row>
    <row r="257" spans="1:6" ht="20.85" customHeight="1" x14ac:dyDescent="0.3">
      <c r="A257" s="38" t="s">
        <v>32</v>
      </c>
      <c r="B257" s="38"/>
      <c r="C257" s="38"/>
      <c r="D257" s="38"/>
      <c r="E257" s="38"/>
      <c r="F257" s="38"/>
    </row>
    <row r="258" spans="1:6" ht="15.75" customHeight="1" x14ac:dyDescent="0.3">
      <c r="A258" s="27" t="s">
        <v>7</v>
      </c>
      <c r="B258" s="13" t="s">
        <v>225</v>
      </c>
      <c r="C258" s="29"/>
      <c r="D258" s="20">
        <v>43.65</v>
      </c>
      <c r="E258" s="14">
        <v>41.2</v>
      </c>
      <c r="F258" s="29"/>
    </row>
    <row r="259" spans="1:6" ht="21.75" customHeight="1" x14ac:dyDescent="0.3">
      <c r="A259" s="27" t="s">
        <v>8</v>
      </c>
      <c r="B259" s="13" t="s">
        <v>240</v>
      </c>
      <c r="C259" s="29" t="s">
        <v>124</v>
      </c>
      <c r="D259" s="29" t="s">
        <v>124</v>
      </c>
      <c r="E259" s="29" t="s">
        <v>124</v>
      </c>
      <c r="F259" s="29"/>
    </row>
    <row r="260" spans="1:6" ht="78.75" x14ac:dyDescent="0.3">
      <c r="A260" s="27" t="s">
        <v>9</v>
      </c>
      <c r="B260" s="13" t="s">
        <v>125</v>
      </c>
      <c r="C260" s="29" t="s">
        <v>124</v>
      </c>
      <c r="D260" s="20">
        <v>56.54</v>
      </c>
      <c r="E260" s="14">
        <v>54.6</v>
      </c>
      <c r="F260" s="17" t="s">
        <v>293</v>
      </c>
    </row>
    <row r="261" spans="1:6" ht="78.75" x14ac:dyDescent="0.3">
      <c r="A261" s="27" t="s">
        <v>10</v>
      </c>
      <c r="B261" s="13" t="s">
        <v>126</v>
      </c>
      <c r="C261" s="29" t="s">
        <v>124</v>
      </c>
      <c r="D261" s="20">
        <v>44.56</v>
      </c>
      <c r="E261" s="14">
        <v>40.6</v>
      </c>
      <c r="F261" s="17" t="s">
        <v>294</v>
      </c>
    </row>
    <row r="262" spans="1:6" ht="78.75" x14ac:dyDescent="0.3">
      <c r="A262" s="27" t="s">
        <v>11</v>
      </c>
      <c r="B262" s="13" t="s">
        <v>127</v>
      </c>
      <c r="C262" s="29" t="s">
        <v>124</v>
      </c>
      <c r="D262" s="14">
        <v>60.9</v>
      </c>
      <c r="E262" s="14">
        <v>53.3</v>
      </c>
      <c r="F262" s="17" t="s">
        <v>295</v>
      </c>
    </row>
    <row r="263" spans="1:6" ht="90" x14ac:dyDescent="0.3">
      <c r="A263" s="27" t="s">
        <v>102</v>
      </c>
      <c r="B263" s="13" t="s">
        <v>128</v>
      </c>
      <c r="C263" s="29" t="s">
        <v>124</v>
      </c>
      <c r="D263" s="20">
        <v>52.54</v>
      </c>
      <c r="E263" s="14">
        <v>41.2</v>
      </c>
      <c r="F263" s="17" t="s">
        <v>296</v>
      </c>
    </row>
    <row r="264" spans="1:6" ht="78.75" x14ac:dyDescent="0.3">
      <c r="A264" s="27" t="s">
        <v>103</v>
      </c>
      <c r="B264" s="13" t="s">
        <v>129</v>
      </c>
      <c r="C264" s="29" t="s">
        <v>124</v>
      </c>
      <c r="D264" s="20">
        <v>50.08</v>
      </c>
      <c r="E264" s="14">
        <v>41</v>
      </c>
      <c r="F264" s="17" t="s">
        <v>297</v>
      </c>
    </row>
    <row r="265" spans="1:6" ht="78.75" x14ac:dyDescent="0.3">
      <c r="A265" s="27" t="s">
        <v>104</v>
      </c>
      <c r="B265" s="13" t="s">
        <v>130</v>
      </c>
      <c r="C265" s="29" t="s">
        <v>124</v>
      </c>
      <c r="D265" s="20">
        <v>55.21</v>
      </c>
      <c r="E265" s="14">
        <v>43.8</v>
      </c>
      <c r="F265" s="17" t="s">
        <v>298</v>
      </c>
    </row>
    <row r="266" spans="1:6" ht="78.75" x14ac:dyDescent="0.3">
      <c r="A266" s="27" t="s">
        <v>105</v>
      </c>
      <c r="B266" s="13" t="s">
        <v>131</v>
      </c>
      <c r="C266" s="29" t="s">
        <v>124</v>
      </c>
      <c r="D266" s="20">
        <v>45.44</v>
      </c>
      <c r="E266" s="14">
        <v>39.799999999999997</v>
      </c>
      <c r="F266" s="17" t="s">
        <v>299</v>
      </c>
    </row>
    <row r="267" spans="1:6" ht="78.75" x14ac:dyDescent="0.3">
      <c r="A267" s="27" t="s">
        <v>106</v>
      </c>
      <c r="B267" s="13" t="s">
        <v>132</v>
      </c>
      <c r="C267" s="29" t="s">
        <v>124</v>
      </c>
      <c r="D267" s="20">
        <v>46.41</v>
      </c>
      <c r="E267" s="14">
        <v>40.5</v>
      </c>
      <c r="F267" s="17" t="s">
        <v>300</v>
      </c>
    </row>
    <row r="268" spans="1:6" ht="78.75" x14ac:dyDescent="0.3">
      <c r="A268" s="27" t="s">
        <v>107</v>
      </c>
      <c r="B268" s="13" t="s">
        <v>133</v>
      </c>
      <c r="C268" s="29" t="s">
        <v>124</v>
      </c>
      <c r="D268" s="20">
        <v>50.59</v>
      </c>
      <c r="E268" s="14">
        <v>48.8</v>
      </c>
      <c r="F268" s="17" t="s">
        <v>301</v>
      </c>
    </row>
    <row r="269" spans="1:6" ht="78.75" x14ac:dyDescent="0.3">
      <c r="A269" s="27" t="s">
        <v>136</v>
      </c>
      <c r="B269" s="13" t="s">
        <v>134</v>
      </c>
      <c r="C269" s="29" t="s">
        <v>124</v>
      </c>
      <c r="D269" s="20">
        <v>45.24</v>
      </c>
      <c r="E269" s="14">
        <v>36.5</v>
      </c>
      <c r="F269" s="17" t="s">
        <v>302</v>
      </c>
    </row>
    <row r="270" spans="1:6" ht="78.75" x14ac:dyDescent="0.3">
      <c r="A270" s="27" t="s">
        <v>137</v>
      </c>
      <c r="B270" s="13" t="s">
        <v>135</v>
      </c>
      <c r="C270" s="29" t="s">
        <v>124</v>
      </c>
      <c r="D270" s="20">
        <v>43.26</v>
      </c>
      <c r="E270" s="14">
        <v>39.299999999999997</v>
      </c>
      <c r="F270" s="17" t="s">
        <v>303</v>
      </c>
    </row>
    <row r="271" spans="1:6" ht="52.5" customHeight="1" x14ac:dyDescent="0.3">
      <c r="A271" s="38" t="s">
        <v>36</v>
      </c>
      <c r="B271" s="38"/>
      <c r="C271" s="38"/>
      <c r="D271" s="38"/>
      <c r="E271" s="38"/>
      <c r="F271" s="38"/>
    </row>
    <row r="272" spans="1:6" ht="20.85" customHeight="1" x14ac:dyDescent="0.3">
      <c r="A272" s="27" t="s">
        <v>7</v>
      </c>
      <c r="B272" s="13" t="s">
        <v>225</v>
      </c>
      <c r="C272" s="16">
        <v>61582</v>
      </c>
      <c r="D272" s="16">
        <v>71421</v>
      </c>
      <c r="E272" s="16">
        <v>69672</v>
      </c>
      <c r="F272" s="17"/>
    </row>
    <row r="273" spans="1:6" ht="26.25" customHeight="1" x14ac:dyDescent="0.3">
      <c r="A273" s="27" t="s">
        <v>8</v>
      </c>
      <c r="B273" s="13" t="s">
        <v>240</v>
      </c>
      <c r="C273" s="16" t="s">
        <v>124</v>
      </c>
      <c r="D273" s="16" t="s">
        <v>124</v>
      </c>
      <c r="E273" s="16" t="s">
        <v>124</v>
      </c>
      <c r="F273" s="17"/>
    </row>
    <row r="274" spans="1:6" ht="33.75" x14ac:dyDescent="0.3">
      <c r="A274" s="27" t="s">
        <v>99</v>
      </c>
      <c r="B274" s="13" t="s">
        <v>125</v>
      </c>
      <c r="C274" s="16">
        <v>964</v>
      </c>
      <c r="D274" s="16">
        <v>1082</v>
      </c>
      <c r="E274" s="16">
        <v>1114</v>
      </c>
      <c r="F274" s="17" t="s">
        <v>336</v>
      </c>
    </row>
    <row r="275" spans="1:6" ht="22.5" x14ac:dyDescent="0.3">
      <c r="A275" s="27" t="s">
        <v>100</v>
      </c>
      <c r="B275" s="13" t="s">
        <v>126</v>
      </c>
      <c r="C275" s="16">
        <v>714</v>
      </c>
      <c r="D275" s="16">
        <v>1785</v>
      </c>
      <c r="E275" s="16">
        <v>958</v>
      </c>
      <c r="F275" s="17" t="s">
        <v>143</v>
      </c>
    </row>
    <row r="276" spans="1:6" ht="33.75" x14ac:dyDescent="0.3">
      <c r="A276" s="27" t="s">
        <v>101</v>
      </c>
      <c r="B276" s="13" t="s">
        <v>127</v>
      </c>
      <c r="C276" s="16">
        <v>1532</v>
      </c>
      <c r="D276" s="16">
        <v>960</v>
      </c>
      <c r="E276" s="16">
        <v>1595</v>
      </c>
      <c r="F276" s="17" t="s">
        <v>336</v>
      </c>
    </row>
    <row r="277" spans="1:6" ht="33.75" x14ac:dyDescent="0.3">
      <c r="A277" s="27" t="s">
        <v>102</v>
      </c>
      <c r="B277" s="13" t="s">
        <v>128</v>
      </c>
      <c r="C277" s="16">
        <v>55</v>
      </c>
      <c r="D277" s="16">
        <v>61</v>
      </c>
      <c r="E277" s="16">
        <v>61</v>
      </c>
      <c r="F277" s="17" t="s">
        <v>336</v>
      </c>
    </row>
    <row r="278" spans="1:6" ht="22.5" x14ac:dyDescent="0.3">
      <c r="A278" s="27" t="s">
        <v>103</v>
      </c>
      <c r="B278" s="13" t="s">
        <v>129</v>
      </c>
      <c r="C278" s="16">
        <v>1360</v>
      </c>
      <c r="D278" s="16">
        <v>2035</v>
      </c>
      <c r="E278" s="16">
        <v>1568</v>
      </c>
      <c r="F278" s="17" t="s">
        <v>143</v>
      </c>
    </row>
    <row r="279" spans="1:6" ht="33.75" x14ac:dyDescent="0.3">
      <c r="A279" s="27" t="s">
        <v>104</v>
      </c>
      <c r="B279" s="13" t="s">
        <v>130</v>
      </c>
      <c r="C279" s="16">
        <v>1016</v>
      </c>
      <c r="D279" s="16">
        <v>1143</v>
      </c>
      <c r="E279" s="16">
        <v>1146</v>
      </c>
      <c r="F279" s="17" t="s">
        <v>336</v>
      </c>
    </row>
    <row r="280" spans="1:6" ht="33.75" x14ac:dyDescent="0.3">
      <c r="A280" s="27" t="s">
        <v>105</v>
      </c>
      <c r="B280" s="13" t="s">
        <v>131</v>
      </c>
      <c r="C280" s="16">
        <v>936</v>
      </c>
      <c r="D280" s="16">
        <v>1166</v>
      </c>
      <c r="E280" s="16">
        <v>1233</v>
      </c>
      <c r="F280" s="17" t="s">
        <v>336</v>
      </c>
    </row>
    <row r="281" spans="1:6" ht="33.75" x14ac:dyDescent="0.3">
      <c r="A281" s="27" t="s">
        <v>106</v>
      </c>
      <c r="B281" s="13" t="s">
        <v>132</v>
      </c>
      <c r="C281" s="16">
        <v>50</v>
      </c>
      <c r="D281" s="16">
        <v>56</v>
      </c>
      <c r="E281" s="16">
        <v>58</v>
      </c>
      <c r="F281" s="17" t="s">
        <v>336</v>
      </c>
    </row>
    <row r="282" spans="1:6" ht="33.75" x14ac:dyDescent="0.3">
      <c r="A282" s="27" t="s">
        <v>107</v>
      </c>
      <c r="B282" s="13" t="s">
        <v>133</v>
      </c>
      <c r="C282" s="16">
        <v>186</v>
      </c>
      <c r="D282" s="16">
        <v>198</v>
      </c>
      <c r="E282" s="16">
        <v>204</v>
      </c>
      <c r="F282" s="17" t="s">
        <v>336</v>
      </c>
    </row>
    <row r="283" spans="1:6" ht="33.75" x14ac:dyDescent="0.3">
      <c r="A283" s="27" t="s">
        <v>136</v>
      </c>
      <c r="B283" s="13" t="s">
        <v>134</v>
      </c>
      <c r="C283" s="16">
        <v>199</v>
      </c>
      <c r="D283" s="16">
        <v>230</v>
      </c>
      <c r="E283" s="16">
        <v>244</v>
      </c>
      <c r="F283" s="17" t="s">
        <v>336</v>
      </c>
    </row>
    <row r="284" spans="1:6" ht="33.75" x14ac:dyDescent="0.3">
      <c r="A284" s="27" t="s">
        <v>137</v>
      </c>
      <c r="B284" s="13" t="s">
        <v>135</v>
      </c>
      <c r="C284" s="16">
        <v>54</v>
      </c>
      <c r="D284" s="16">
        <v>58</v>
      </c>
      <c r="E284" s="16">
        <v>60</v>
      </c>
      <c r="F284" s="17" t="s">
        <v>336</v>
      </c>
    </row>
    <row r="285" spans="1:6" ht="36.75" customHeight="1" x14ac:dyDescent="0.3">
      <c r="A285" s="38" t="s">
        <v>37</v>
      </c>
      <c r="B285" s="38"/>
      <c r="C285" s="38"/>
      <c r="D285" s="38"/>
      <c r="E285" s="38"/>
      <c r="F285" s="38"/>
    </row>
    <row r="286" spans="1:6" ht="24" customHeight="1" x14ac:dyDescent="0.3">
      <c r="A286" s="27" t="s">
        <v>7</v>
      </c>
      <c r="B286" s="13" t="s">
        <v>225</v>
      </c>
      <c r="C286" s="29"/>
      <c r="D286" s="16">
        <v>67622</v>
      </c>
      <c r="E286" s="16">
        <v>32231</v>
      </c>
      <c r="F286" s="17"/>
    </row>
    <row r="287" spans="1:6" ht="21.75" customHeight="1" x14ac:dyDescent="0.3">
      <c r="A287" s="27" t="s">
        <v>8</v>
      </c>
      <c r="B287" s="13" t="s">
        <v>240</v>
      </c>
      <c r="C287" s="29" t="s">
        <v>124</v>
      </c>
      <c r="D287" s="16" t="s">
        <v>124</v>
      </c>
      <c r="E287" s="16" t="s">
        <v>124</v>
      </c>
      <c r="F287" s="17"/>
    </row>
    <row r="288" spans="1:6" ht="47.25" customHeight="1" x14ac:dyDescent="0.3">
      <c r="A288" s="27" t="s">
        <v>9</v>
      </c>
      <c r="B288" s="13" t="s">
        <v>125</v>
      </c>
      <c r="C288" s="29" t="s">
        <v>124</v>
      </c>
      <c r="D288" s="16">
        <v>8766</v>
      </c>
      <c r="E288" s="16">
        <v>4993</v>
      </c>
      <c r="F288" s="17" t="s">
        <v>337</v>
      </c>
    </row>
    <row r="289" spans="1:6" x14ac:dyDescent="0.3">
      <c r="A289" s="27" t="s">
        <v>10</v>
      </c>
      <c r="B289" s="13" t="s">
        <v>126</v>
      </c>
      <c r="C289" s="29" t="s">
        <v>124</v>
      </c>
      <c r="D289" s="16">
        <v>9706</v>
      </c>
      <c r="E289" s="16">
        <v>4770</v>
      </c>
      <c r="F289" s="17" t="s">
        <v>338</v>
      </c>
    </row>
    <row r="290" spans="1:6" ht="78.75" x14ac:dyDescent="0.3">
      <c r="A290" s="27" t="s">
        <v>11</v>
      </c>
      <c r="B290" s="13" t="s">
        <v>127</v>
      </c>
      <c r="C290" s="29" t="s">
        <v>124</v>
      </c>
      <c r="D290" s="16">
        <v>8468</v>
      </c>
      <c r="E290" s="16">
        <v>3672</v>
      </c>
      <c r="F290" s="17" t="s">
        <v>339</v>
      </c>
    </row>
    <row r="291" spans="1:6" x14ac:dyDescent="0.3">
      <c r="A291" s="27" t="s">
        <v>12</v>
      </c>
      <c r="B291" s="13" t="s">
        <v>128</v>
      </c>
      <c r="C291" s="29" t="s">
        <v>124</v>
      </c>
      <c r="D291" s="16">
        <v>2325</v>
      </c>
      <c r="E291" s="16">
        <v>1162</v>
      </c>
      <c r="F291" s="17" t="s">
        <v>338</v>
      </c>
    </row>
    <row r="292" spans="1:6" ht="22.5" x14ac:dyDescent="0.3">
      <c r="A292" s="27" t="s">
        <v>18</v>
      </c>
      <c r="B292" s="13" t="s">
        <v>129</v>
      </c>
      <c r="C292" s="29" t="s">
        <v>124</v>
      </c>
      <c r="D292" s="16">
        <v>14446</v>
      </c>
      <c r="E292" s="16">
        <v>5526</v>
      </c>
      <c r="F292" s="17" t="s">
        <v>340</v>
      </c>
    </row>
    <row r="293" spans="1:6" ht="45" x14ac:dyDescent="0.3">
      <c r="A293" s="27" t="s">
        <v>20</v>
      </c>
      <c r="B293" s="13" t="s">
        <v>130</v>
      </c>
      <c r="C293" s="29" t="s">
        <v>124</v>
      </c>
      <c r="D293" s="16">
        <v>10712</v>
      </c>
      <c r="E293" s="16">
        <v>5089</v>
      </c>
      <c r="F293" s="17" t="s">
        <v>341</v>
      </c>
    </row>
    <row r="294" spans="1:6" ht="22.5" x14ac:dyDescent="0.3">
      <c r="A294" s="27" t="s">
        <v>22</v>
      </c>
      <c r="B294" s="13" t="s">
        <v>131</v>
      </c>
      <c r="C294" s="29" t="s">
        <v>124</v>
      </c>
      <c r="D294" s="16">
        <v>6360</v>
      </c>
      <c r="E294" s="16">
        <v>3409</v>
      </c>
      <c r="F294" s="17" t="s">
        <v>342</v>
      </c>
    </row>
    <row r="295" spans="1:6" ht="56.25" x14ac:dyDescent="0.3">
      <c r="A295" s="27" t="s">
        <v>23</v>
      </c>
      <c r="B295" s="13" t="s">
        <v>132</v>
      </c>
      <c r="C295" s="29" t="s">
        <v>124</v>
      </c>
      <c r="D295" s="16">
        <v>1024</v>
      </c>
      <c r="E295" s="16">
        <v>520</v>
      </c>
      <c r="F295" s="17" t="s">
        <v>343</v>
      </c>
    </row>
    <row r="296" spans="1:6" x14ac:dyDescent="0.3">
      <c r="A296" s="27" t="s">
        <v>25</v>
      </c>
      <c r="B296" s="13" t="s">
        <v>133</v>
      </c>
      <c r="C296" s="29" t="s">
        <v>124</v>
      </c>
      <c r="D296" s="16">
        <v>4097</v>
      </c>
      <c r="E296" s="16">
        <v>2229</v>
      </c>
      <c r="F296" s="17" t="s">
        <v>338</v>
      </c>
    </row>
    <row r="297" spans="1:6" x14ac:dyDescent="0.3">
      <c r="A297" s="27" t="s">
        <v>51</v>
      </c>
      <c r="B297" s="13" t="s">
        <v>134</v>
      </c>
      <c r="C297" s="29" t="s">
        <v>124</v>
      </c>
      <c r="D297" s="16">
        <v>1368</v>
      </c>
      <c r="E297" s="16">
        <v>609</v>
      </c>
      <c r="F297" s="17" t="s">
        <v>338</v>
      </c>
    </row>
    <row r="298" spans="1:6" x14ac:dyDescent="0.3">
      <c r="A298" s="27" t="s">
        <v>53</v>
      </c>
      <c r="B298" s="13" t="s">
        <v>135</v>
      </c>
      <c r="C298" s="29" t="s">
        <v>124</v>
      </c>
      <c r="D298" s="16">
        <v>350</v>
      </c>
      <c r="E298" s="16">
        <v>252</v>
      </c>
      <c r="F298" s="17" t="s">
        <v>338</v>
      </c>
    </row>
    <row r="299" spans="1:6" ht="36.75" customHeight="1" x14ac:dyDescent="0.3">
      <c r="A299" s="38" t="s">
        <v>38</v>
      </c>
      <c r="B299" s="38"/>
      <c r="C299" s="38"/>
      <c r="D299" s="38"/>
      <c r="E299" s="38"/>
      <c r="F299" s="38"/>
    </row>
    <row r="300" spans="1:6" ht="15.75" customHeight="1" x14ac:dyDescent="0.3">
      <c r="A300" s="27" t="s">
        <v>7</v>
      </c>
      <c r="B300" s="13" t="s">
        <v>225</v>
      </c>
      <c r="C300" s="16">
        <v>124692</v>
      </c>
      <c r="D300" s="16">
        <v>84096</v>
      </c>
      <c r="E300" s="16">
        <v>570967</v>
      </c>
      <c r="F300" s="29"/>
    </row>
    <row r="301" spans="1:6" ht="21" customHeight="1" x14ac:dyDescent="0.3">
      <c r="A301" s="27" t="s">
        <v>8</v>
      </c>
      <c r="B301" s="13" t="s">
        <v>240</v>
      </c>
      <c r="C301" s="16" t="s">
        <v>124</v>
      </c>
      <c r="D301" s="16" t="s">
        <v>124</v>
      </c>
      <c r="E301" s="16" t="s">
        <v>124</v>
      </c>
      <c r="F301" s="29"/>
    </row>
    <row r="302" spans="1:6" x14ac:dyDescent="0.3">
      <c r="A302" s="27" t="s">
        <v>9</v>
      </c>
      <c r="B302" s="13" t="s">
        <v>125</v>
      </c>
      <c r="C302" s="16">
        <v>3173</v>
      </c>
      <c r="D302" s="16">
        <v>2209</v>
      </c>
      <c r="E302" s="16">
        <v>7762</v>
      </c>
      <c r="F302" s="17" t="s">
        <v>344</v>
      </c>
    </row>
    <row r="303" spans="1:6" x14ac:dyDescent="0.3">
      <c r="A303" s="27" t="s">
        <v>10</v>
      </c>
      <c r="B303" s="13" t="s">
        <v>126</v>
      </c>
      <c r="C303" s="16">
        <v>1425</v>
      </c>
      <c r="D303" s="16">
        <v>530</v>
      </c>
      <c r="E303" s="16">
        <v>3850</v>
      </c>
      <c r="F303" s="17" t="s">
        <v>344</v>
      </c>
    </row>
    <row r="304" spans="1:6" x14ac:dyDescent="0.3">
      <c r="A304" s="27" t="s">
        <v>11</v>
      </c>
      <c r="B304" s="13" t="s">
        <v>127</v>
      </c>
      <c r="C304" s="16">
        <v>3627</v>
      </c>
      <c r="D304" s="16">
        <v>1974</v>
      </c>
      <c r="E304" s="16">
        <v>7823</v>
      </c>
      <c r="F304" s="17" t="s">
        <v>344</v>
      </c>
    </row>
    <row r="305" spans="1:6" x14ac:dyDescent="0.3">
      <c r="A305" s="27" t="s">
        <v>12</v>
      </c>
      <c r="B305" s="13" t="s">
        <v>128</v>
      </c>
      <c r="C305" s="16">
        <v>388</v>
      </c>
      <c r="D305" s="16">
        <v>202</v>
      </c>
      <c r="E305" s="16">
        <v>2332</v>
      </c>
      <c r="F305" s="17" t="s">
        <v>344</v>
      </c>
    </row>
    <row r="306" spans="1:6" x14ac:dyDescent="0.3">
      <c r="A306" s="27" t="s">
        <v>18</v>
      </c>
      <c r="B306" s="13" t="s">
        <v>129</v>
      </c>
      <c r="C306" s="16">
        <v>1940</v>
      </c>
      <c r="D306" s="16">
        <v>790</v>
      </c>
      <c r="E306" s="16">
        <v>9637</v>
      </c>
      <c r="F306" s="17" t="s">
        <v>344</v>
      </c>
    </row>
    <row r="307" spans="1:6" ht="22.5" x14ac:dyDescent="0.3">
      <c r="A307" s="27" t="s">
        <v>20</v>
      </c>
      <c r="B307" s="13" t="s">
        <v>130</v>
      </c>
      <c r="C307" s="16">
        <v>2739</v>
      </c>
      <c r="D307" s="16">
        <v>1377</v>
      </c>
      <c r="E307" s="16">
        <v>11402</v>
      </c>
      <c r="F307" s="17" t="s">
        <v>345</v>
      </c>
    </row>
    <row r="308" spans="1:6" x14ac:dyDescent="0.3">
      <c r="A308" s="27" t="s">
        <v>22</v>
      </c>
      <c r="B308" s="13" t="s">
        <v>131</v>
      </c>
      <c r="C308" s="16">
        <v>1220</v>
      </c>
      <c r="D308" s="16">
        <v>914</v>
      </c>
      <c r="E308" s="16">
        <v>5302</v>
      </c>
      <c r="F308" s="17" t="s">
        <v>344</v>
      </c>
    </row>
    <row r="309" spans="1:6" x14ac:dyDescent="0.3">
      <c r="A309" s="27" t="s">
        <v>23</v>
      </c>
      <c r="B309" s="13" t="s">
        <v>132</v>
      </c>
      <c r="C309" s="16">
        <v>184</v>
      </c>
      <c r="D309" s="16">
        <v>92</v>
      </c>
      <c r="E309" s="16">
        <v>975</v>
      </c>
      <c r="F309" s="17" t="s">
        <v>344</v>
      </c>
    </row>
    <row r="310" spans="1:6" x14ac:dyDescent="0.3">
      <c r="A310" s="27" t="s">
        <v>25</v>
      </c>
      <c r="B310" s="13" t="s">
        <v>133</v>
      </c>
      <c r="C310" s="16">
        <v>846</v>
      </c>
      <c r="D310" s="16">
        <v>443</v>
      </c>
      <c r="E310" s="16">
        <v>3913</v>
      </c>
      <c r="F310" s="17" t="s">
        <v>344</v>
      </c>
    </row>
    <row r="311" spans="1:6" x14ac:dyDescent="0.3">
      <c r="A311" s="27" t="s">
        <v>51</v>
      </c>
      <c r="B311" s="13" t="s">
        <v>134</v>
      </c>
      <c r="C311" s="16">
        <v>333</v>
      </c>
      <c r="D311" s="16">
        <v>258</v>
      </c>
      <c r="E311" s="16">
        <v>1848</v>
      </c>
      <c r="F311" s="17" t="s">
        <v>344</v>
      </c>
    </row>
    <row r="312" spans="1:6" x14ac:dyDescent="0.3">
      <c r="A312" s="27" t="s">
        <v>53</v>
      </c>
      <c r="B312" s="13" t="s">
        <v>135</v>
      </c>
      <c r="C312" s="16">
        <v>85</v>
      </c>
      <c r="D312" s="16">
        <v>50</v>
      </c>
      <c r="E312" s="16">
        <v>284</v>
      </c>
      <c r="F312" s="17" t="s">
        <v>344</v>
      </c>
    </row>
    <row r="313" spans="1:6" ht="19.5" customHeight="1" x14ac:dyDescent="0.3">
      <c r="A313" s="42" t="s">
        <v>110</v>
      </c>
      <c r="B313" s="46"/>
      <c r="C313" s="46"/>
      <c r="D313" s="46"/>
      <c r="E313" s="46"/>
      <c r="F313" s="47"/>
    </row>
    <row r="314" spans="1:6" ht="23.25" customHeight="1" x14ac:dyDescent="0.3">
      <c r="A314" s="37" t="s">
        <v>111</v>
      </c>
      <c r="B314" s="38"/>
      <c r="C314" s="38"/>
      <c r="D314" s="38"/>
      <c r="E314" s="38"/>
      <c r="F314" s="38"/>
    </row>
    <row r="315" spans="1:6" ht="34.5" customHeight="1" x14ac:dyDescent="0.3">
      <c r="A315" s="37" t="s">
        <v>112</v>
      </c>
      <c r="B315" s="38"/>
      <c r="C315" s="38"/>
      <c r="D315" s="38"/>
      <c r="E315" s="38"/>
      <c r="F315" s="38"/>
    </row>
    <row r="316" spans="1:6" ht="20.25" customHeight="1" x14ac:dyDescent="0.3">
      <c r="A316" s="37" t="s">
        <v>109</v>
      </c>
      <c r="B316" s="38"/>
      <c r="C316" s="38"/>
      <c r="D316" s="38"/>
      <c r="E316" s="38"/>
      <c r="F316" s="38"/>
    </row>
    <row r="317" spans="1:6" ht="19.5" customHeight="1" x14ac:dyDescent="0.3">
      <c r="A317" s="37" t="s">
        <v>113</v>
      </c>
      <c r="B317" s="38"/>
      <c r="C317" s="38"/>
      <c r="D317" s="38"/>
      <c r="E317" s="38"/>
      <c r="F317" s="38"/>
    </row>
    <row r="318" spans="1:6" ht="67.5" customHeight="1" x14ac:dyDescent="0.3">
      <c r="A318" s="37" t="s">
        <v>114</v>
      </c>
      <c r="B318" s="38"/>
      <c r="C318" s="38"/>
      <c r="D318" s="38"/>
      <c r="E318" s="38"/>
      <c r="F318" s="38"/>
    </row>
    <row r="319" spans="1:6" ht="20.25" customHeight="1" x14ac:dyDescent="0.3">
      <c r="A319" s="38" t="s">
        <v>42</v>
      </c>
      <c r="B319" s="38"/>
      <c r="C319" s="38"/>
      <c r="D319" s="38"/>
      <c r="E319" s="38"/>
      <c r="F319" s="38"/>
    </row>
    <row r="320" spans="1:6" x14ac:dyDescent="0.3">
      <c r="A320" s="27" t="s">
        <v>7</v>
      </c>
      <c r="B320" s="4" t="s">
        <v>14</v>
      </c>
      <c r="C320" s="12">
        <v>3</v>
      </c>
      <c r="D320" s="5">
        <v>34.1</v>
      </c>
      <c r="E320" s="12">
        <v>8</v>
      </c>
      <c r="F320" s="27"/>
    </row>
    <row r="321" spans="1:6" x14ac:dyDescent="0.3">
      <c r="A321" s="27" t="s">
        <v>8</v>
      </c>
      <c r="B321" s="4" t="s">
        <v>43</v>
      </c>
      <c r="C321" s="27" t="s">
        <v>16</v>
      </c>
      <c r="D321" s="27" t="s">
        <v>16</v>
      </c>
      <c r="E321" s="27" t="s">
        <v>16</v>
      </c>
      <c r="F321" s="27"/>
    </row>
    <row r="322" spans="1:6" ht="39" customHeight="1" x14ac:dyDescent="0.3">
      <c r="A322" s="27" t="s">
        <v>99</v>
      </c>
      <c r="B322" s="13" t="s">
        <v>127</v>
      </c>
      <c r="C322" s="20">
        <v>51.96</v>
      </c>
      <c r="D322" s="20">
        <v>27.39</v>
      </c>
      <c r="E322" s="14">
        <v>27.7</v>
      </c>
      <c r="F322" s="17" t="s">
        <v>138</v>
      </c>
    </row>
    <row r="323" spans="1:6" x14ac:dyDescent="0.3">
      <c r="A323" s="27" t="s">
        <v>100</v>
      </c>
      <c r="B323" s="13" t="s">
        <v>130</v>
      </c>
      <c r="C323" s="20">
        <v>3.83</v>
      </c>
      <c r="D323" s="29" t="s">
        <v>124</v>
      </c>
      <c r="E323" s="29" t="s">
        <v>124</v>
      </c>
      <c r="F323" s="29"/>
    </row>
    <row r="324" spans="1:6" x14ac:dyDescent="0.3">
      <c r="A324" s="27" t="s">
        <v>101</v>
      </c>
      <c r="B324" s="13" t="s">
        <v>131</v>
      </c>
      <c r="C324" s="20">
        <v>68.23</v>
      </c>
      <c r="D324" s="29" t="s">
        <v>124</v>
      </c>
      <c r="E324" s="29" t="s">
        <v>124</v>
      </c>
      <c r="F324" s="29"/>
    </row>
    <row r="325" spans="1:6" ht="21" customHeight="1" x14ac:dyDescent="0.3">
      <c r="A325" s="38" t="s">
        <v>39</v>
      </c>
      <c r="B325" s="38"/>
      <c r="C325" s="38"/>
      <c r="D325" s="38"/>
      <c r="E325" s="38"/>
      <c r="F325" s="38"/>
    </row>
    <row r="326" spans="1:6" ht="15.75" customHeight="1" x14ac:dyDescent="0.3">
      <c r="A326" s="27" t="s">
        <v>7</v>
      </c>
      <c r="B326" s="4" t="s">
        <v>14</v>
      </c>
      <c r="C326" s="12">
        <v>53</v>
      </c>
      <c r="D326" s="12">
        <v>1325</v>
      </c>
      <c r="E326" s="12">
        <v>1075</v>
      </c>
      <c r="F326" s="27"/>
    </row>
    <row r="327" spans="1:6" ht="17.25" customHeight="1" x14ac:dyDescent="0.3">
      <c r="A327" s="27" t="s">
        <v>8</v>
      </c>
      <c r="B327" s="4" t="s">
        <v>43</v>
      </c>
      <c r="C327" s="12" t="s">
        <v>16</v>
      </c>
      <c r="D327" s="12" t="s">
        <v>16</v>
      </c>
      <c r="E327" s="27" t="s">
        <v>16</v>
      </c>
      <c r="F327" s="27"/>
    </row>
    <row r="328" spans="1:6" ht="15.75" customHeight="1" x14ac:dyDescent="0.3">
      <c r="A328" s="27" t="s">
        <v>99</v>
      </c>
      <c r="B328" s="4" t="s">
        <v>49</v>
      </c>
      <c r="C328" s="12">
        <v>53</v>
      </c>
      <c r="D328" s="12" t="s">
        <v>16</v>
      </c>
      <c r="E328" s="27" t="s">
        <v>16</v>
      </c>
      <c r="F328" s="27"/>
    </row>
    <row r="329" spans="1:6" ht="20.85" customHeight="1" x14ac:dyDescent="0.3">
      <c r="A329" s="38" t="s">
        <v>40</v>
      </c>
      <c r="B329" s="38"/>
      <c r="C329" s="38"/>
      <c r="D329" s="38"/>
      <c r="E329" s="38"/>
      <c r="F329" s="38"/>
    </row>
    <row r="330" spans="1:6" ht="15.75" customHeight="1" x14ac:dyDescent="0.3">
      <c r="A330" s="27" t="s">
        <v>7</v>
      </c>
      <c r="B330" s="4" t="s">
        <v>14</v>
      </c>
      <c r="C330" s="5">
        <v>690.9</v>
      </c>
      <c r="D330" s="15">
        <v>45645.59</v>
      </c>
      <c r="E330" s="5">
        <v>38800.400000000001</v>
      </c>
      <c r="F330" s="27"/>
    </row>
    <row r="331" spans="1:6" ht="19.5" customHeight="1" x14ac:dyDescent="0.3">
      <c r="A331" s="27" t="s">
        <v>8</v>
      </c>
      <c r="B331" s="4" t="s">
        <v>43</v>
      </c>
      <c r="C331" s="27" t="s">
        <v>16</v>
      </c>
      <c r="D331" s="27" t="s">
        <v>16</v>
      </c>
      <c r="E331" s="27" t="s">
        <v>16</v>
      </c>
      <c r="F331" s="27"/>
    </row>
    <row r="332" spans="1:6" ht="15.75" customHeight="1" x14ac:dyDescent="0.3">
      <c r="A332" s="27" t="s">
        <v>99</v>
      </c>
      <c r="B332" s="4" t="s">
        <v>49</v>
      </c>
      <c r="C332" s="5">
        <v>679.3</v>
      </c>
      <c r="D332" s="27" t="s">
        <v>16</v>
      </c>
      <c r="E332" s="27" t="s">
        <v>16</v>
      </c>
      <c r="F332" s="27"/>
    </row>
    <row r="333" spans="1:6" ht="20.85" customHeight="1" x14ac:dyDescent="0.3">
      <c r="A333" s="38" t="s">
        <v>41</v>
      </c>
      <c r="B333" s="38"/>
      <c r="C333" s="38"/>
      <c r="D333" s="38"/>
      <c r="E333" s="38"/>
      <c r="F333" s="38"/>
    </row>
    <row r="334" spans="1:6" ht="15.75" customHeight="1" x14ac:dyDescent="0.3">
      <c r="A334" s="27" t="s">
        <v>7</v>
      </c>
      <c r="B334" s="13" t="s">
        <v>225</v>
      </c>
      <c r="C334" s="14">
        <v>9.4</v>
      </c>
      <c r="D334" s="14">
        <v>12</v>
      </c>
      <c r="E334" s="20">
        <v>30.02</v>
      </c>
      <c r="F334" s="29"/>
    </row>
    <row r="335" spans="1:6" ht="20.25" customHeight="1" x14ac:dyDescent="0.3">
      <c r="A335" s="27" t="s">
        <v>8</v>
      </c>
      <c r="B335" s="13" t="s">
        <v>240</v>
      </c>
      <c r="C335" s="29" t="s">
        <v>124</v>
      </c>
      <c r="D335" s="29" t="s">
        <v>124</v>
      </c>
      <c r="E335" s="29" t="s">
        <v>124</v>
      </c>
      <c r="F335" s="29"/>
    </row>
    <row r="336" spans="1:6" ht="37.5" customHeight="1" x14ac:dyDescent="0.3">
      <c r="A336" s="27" t="s">
        <v>9</v>
      </c>
      <c r="B336" s="13" t="s">
        <v>125</v>
      </c>
      <c r="C336" s="29" t="s">
        <v>124</v>
      </c>
      <c r="D336" s="14">
        <v>12</v>
      </c>
      <c r="E336" s="14">
        <v>31.2</v>
      </c>
      <c r="F336" s="17" t="s">
        <v>346</v>
      </c>
    </row>
    <row r="337" spans="1:6" ht="24" customHeight="1" x14ac:dyDescent="0.3">
      <c r="A337" s="27" t="s">
        <v>10</v>
      </c>
      <c r="B337" s="13" t="s">
        <v>128</v>
      </c>
      <c r="C337" s="14">
        <v>8.1</v>
      </c>
      <c r="D337" s="14">
        <v>12</v>
      </c>
      <c r="E337" s="14">
        <v>12</v>
      </c>
      <c r="F337" s="29"/>
    </row>
    <row r="338" spans="1:6" ht="20.85" customHeight="1" x14ac:dyDescent="0.3">
      <c r="A338" s="42" t="s">
        <v>115</v>
      </c>
      <c r="B338" s="46"/>
      <c r="C338" s="46"/>
      <c r="D338" s="46"/>
      <c r="E338" s="46"/>
      <c r="F338" s="47"/>
    </row>
    <row r="339" spans="1:6" ht="15.75" customHeight="1" x14ac:dyDescent="0.3">
      <c r="A339" s="37" t="s">
        <v>116</v>
      </c>
      <c r="B339" s="38"/>
      <c r="C339" s="38"/>
      <c r="D339" s="38"/>
      <c r="E339" s="38"/>
      <c r="F339" s="38"/>
    </row>
    <row r="340" spans="1:6" ht="31.7" customHeight="1" x14ac:dyDescent="0.3">
      <c r="A340" s="37" t="s">
        <v>117</v>
      </c>
      <c r="B340" s="38"/>
      <c r="C340" s="38"/>
      <c r="D340" s="38"/>
      <c r="E340" s="38"/>
      <c r="F340" s="38"/>
    </row>
    <row r="341" spans="1:6" ht="18" customHeight="1" x14ac:dyDescent="0.3"/>
    <row r="342" spans="1:6" ht="25.5" customHeight="1" x14ac:dyDescent="0.3">
      <c r="A342" s="38" t="s">
        <v>168</v>
      </c>
      <c r="B342" s="49"/>
      <c r="C342" s="49"/>
      <c r="D342" s="49"/>
      <c r="E342" s="49"/>
      <c r="F342" s="49"/>
    </row>
    <row r="343" spans="1:6" ht="48.75" customHeight="1" x14ac:dyDescent="0.3">
      <c r="A343" s="49" t="s">
        <v>1</v>
      </c>
      <c r="B343" s="49" t="s">
        <v>2</v>
      </c>
      <c r="C343" s="49" t="s">
        <v>3</v>
      </c>
      <c r="D343" s="49"/>
      <c r="E343" s="49"/>
      <c r="F343" s="49" t="s">
        <v>4</v>
      </c>
    </row>
    <row r="344" spans="1:6" ht="20.85" customHeight="1" x14ac:dyDescent="0.3">
      <c r="A344" s="49"/>
      <c r="B344" s="49"/>
      <c r="C344" s="37" t="s">
        <v>118</v>
      </c>
      <c r="D344" s="37" t="s">
        <v>119</v>
      </c>
      <c r="E344" s="49"/>
      <c r="F344" s="49"/>
    </row>
    <row r="345" spans="1:6" ht="15.75" customHeight="1" x14ac:dyDescent="0.3">
      <c r="A345" s="49"/>
      <c r="B345" s="49"/>
      <c r="C345" s="49"/>
      <c r="D345" s="30" t="s">
        <v>5</v>
      </c>
      <c r="E345" s="30" t="s">
        <v>6</v>
      </c>
      <c r="F345" s="49"/>
    </row>
    <row r="346" spans="1:6" ht="15.75" customHeight="1" x14ac:dyDescent="0.3">
      <c r="A346" s="30" t="s">
        <v>7</v>
      </c>
      <c r="B346" s="30" t="s">
        <v>8</v>
      </c>
      <c r="C346" s="30" t="s">
        <v>9</v>
      </c>
      <c r="D346" s="30" t="s">
        <v>10</v>
      </c>
      <c r="E346" s="30" t="s">
        <v>11</v>
      </c>
      <c r="F346" s="30" t="s">
        <v>12</v>
      </c>
    </row>
    <row r="347" spans="1:6" ht="20.85" customHeight="1" x14ac:dyDescent="0.3">
      <c r="A347" s="38" t="s">
        <v>87</v>
      </c>
      <c r="B347" s="38"/>
      <c r="C347" s="38"/>
      <c r="D347" s="38"/>
      <c r="E347" s="38"/>
      <c r="F347" s="38"/>
    </row>
    <row r="348" spans="1:6" ht="30.75" customHeight="1" x14ac:dyDescent="0.3">
      <c r="A348" s="48" t="s">
        <v>88</v>
      </c>
      <c r="B348" s="40"/>
      <c r="C348" s="40"/>
      <c r="D348" s="40"/>
      <c r="E348" s="40"/>
      <c r="F348" s="41"/>
    </row>
    <row r="349" spans="1:6" ht="93" customHeight="1" x14ac:dyDescent="0.3">
      <c r="A349" s="39" t="s">
        <v>139</v>
      </c>
      <c r="B349" s="40"/>
      <c r="C349" s="40"/>
      <c r="D349" s="40"/>
      <c r="E349" s="40"/>
      <c r="F349" s="41"/>
    </row>
    <row r="350" spans="1:6" ht="36.6" customHeight="1" x14ac:dyDescent="0.3">
      <c r="A350" s="38" t="s">
        <v>13</v>
      </c>
      <c r="B350" s="38"/>
      <c r="C350" s="38"/>
      <c r="D350" s="38"/>
      <c r="E350" s="38"/>
      <c r="F350" s="38"/>
    </row>
    <row r="351" spans="1:6" ht="15.75" customHeight="1" x14ac:dyDescent="0.3">
      <c r="A351" s="27" t="s">
        <v>7</v>
      </c>
      <c r="B351" s="4" t="s">
        <v>14</v>
      </c>
      <c r="C351" s="15">
        <v>99.85</v>
      </c>
      <c r="D351" s="5">
        <v>99.9</v>
      </c>
      <c r="E351" s="5">
        <v>100</v>
      </c>
      <c r="F351" s="27"/>
    </row>
    <row r="352" spans="1:6" ht="51" x14ac:dyDescent="0.3">
      <c r="A352" s="27">
        <v>2</v>
      </c>
      <c r="B352" s="4" t="s">
        <v>55</v>
      </c>
      <c r="C352" s="5">
        <v>99.9</v>
      </c>
      <c r="D352" s="5">
        <v>99.8</v>
      </c>
      <c r="E352" s="5">
        <v>100</v>
      </c>
      <c r="F352" s="36" t="s">
        <v>141</v>
      </c>
    </row>
    <row r="353" spans="1:6" ht="20.85" customHeight="1" x14ac:dyDescent="0.3">
      <c r="A353" s="45" t="s">
        <v>92</v>
      </c>
      <c r="B353" s="43"/>
      <c r="C353" s="43"/>
      <c r="D353" s="43"/>
      <c r="E353" s="43"/>
      <c r="F353" s="44"/>
    </row>
    <row r="354" spans="1:6" ht="21.75" customHeight="1" x14ac:dyDescent="0.3">
      <c r="A354" s="38" t="s">
        <v>89</v>
      </c>
      <c r="B354" s="38"/>
      <c r="C354" s="38"/>
      <c r="D354" s="38"/>
      <c r="E354" s="38"/>
      <c r="F354" s="38"/>
    </row>
    <row r="355" spans="1:6" ht="34.5" customHeight="1" x14ac:dyDescent="0.3">
      <c r="A355" s="38" t="s">
        <v>90</v>
      </c>
      <c r="B355" s="38"/>
      <c r="C355" s="38"/>
      <c r="D355" s="38"/>
      <c r="E355" s="38"/>
      <c r="F355" s="38"/>
    </row>
    <row r="356" spans="1:6" ht="20.85" customHeight="1" x14ac:dyDescent="0.3">
      <c r="A356" s="38" t="s">
        <v>29</v>
      </c>
      <c r="B356" s="38"/>
      <c r="C356" s="38"/>
      <c r="D356" s="38"/>
      <c r="E356" s="38"/>
      <c r="F356" s="38"/>
    </row>
    <row r="357" spans="1:6" ht="15.75" customHeight="1" x14ac:dyDescent="0.3">
      <c r="A357" s="27" t="s">
        <v>7</v>
      </c>
      <c r="B357" s="4" t="s">
        <v>14</v>
      </c>
      <c r="C357" s="27"/>
      <c r="D357" s="12">
        <v>1165355</v>
      </c>
      <c r="E357" s="12">
        <v>1226380</v>
      </c>
      <c r="F357" s="27"/>
    </row>
    <row r="358" spans="1:6" ht="67.5" x14ac:dyDescent="0.3">
      <c r="A358" s="27">
        <v>2</v>
      </c>
      <c r="B358" s="13" t="s">
        <v>154</v>
      </c>
      <c r="C358" s="29" t="s">
        <v>124</v>
      </c>
      <c r="D358" s="16">
        <v>39370</v>
      </c>
      <c r="E358" s="16">
        <v>41120</v>
      </c>
      <c r="F358" s="17" t="s">
        <v>150</v>
      </c>
    </row>
    <row r="359" spans="1:6" ht="20.85" customHeight="1" x14ac:dyDescent="0.3">
      <c r="A359" s="45" t="s">
        <v>93</v>
      </c>
      <c r="B359" s="43"/>
      <c r="C359" s="43"/>
      <c r="D359" s="43"/>
      <c r="E359" s="43"/>
      <c r="F359" s="44"/>
    </row>
    <row r="360" spans="1:6" ht="19.5" customHeight="1" x14ac:dyDescent="0.3">
      <c r="A360" s="45" t="s">
        <v>95</v>
      </c>
      <c r="B360" s="43"/>
      <c r="C360" s="43"/>
      <c r="D360" s="43"/>
      <c r="E360" s="43"/>
      <c r="F360" s="44"/>
    </row>
    <row r="361" spans="1:6" ht="79.5" customHeight="1" x14ac:dyDescent="0.3">
      <c r="A361" s="45" t="s">
        <v>96</v>
      </c>
      <c r="B361" s="43"/>
      <c r="C361" s="43"/>
      <c r="D361" s="43"/>
      <c r="E361" s="43"/>
      <c r="F361" s="44"/>
    </row>
    <row r="362" spans="1:6" ht="35.25" customHeight="1" x14ac:dyDescent="0.3">
      <c r="A362" s="37" t="s">
        <v>223</v>
      </c>
      <c r="B362" s="37"/>
      <c r="C362" s="37"/>
      <c r="D362" s="37"/>
      <c r="E362" s="37"/>
      <c r="F362" s="37"/>
    </row>
    <row r="363" spans="1:6" ht="35.25" customHeight="1" x14ac:dyDescent="0.3">
      <c r="A363" s="29" t="s">
        <v>224</v>
      </c>
      <c r="B363" s="13" t="s">
        <v>225</v>
      </c>
      <c r="C363" s="14">
        <v>88.1</v>
      </c>
      <c r="D363" s="14">
        <v>100</v>
      </c>
      <c r="E363" s="14">
        <v>91.7</v>
      </c>
      <c r="F363" s="29"/>
    </row>
    <row r="364" spans="1:6" ht="35.25" customHeight="1" x14ac:dyDescent="0.3">
      <c r="A364" s="28">
        <v>2</v>
      </c>
      <c r="B364" s="13" t="s">
        <v>154</v>
      </c>
      <c r="C364" s="14">
        <v>104.1</v>
      </c>
      <c r="D364" s="14">
        <v>100</v>
      </c>
      <c r="E364" s="14">
        <v>134.1</v>
      </c>
      <c r="F364" s="17" t="s">
        <v>233</v>
      </c>
    </row>
    <row r="365" spans="1:6" ht="48" customHeight="1" x14ac:dyDescent="0.3">
      <c r="A365" s="37" t="s">
        <v>259</v>
      </c>
      <c r="B365" s="37"/>
      <c r="C365" s="37"/>
      <c r="D365" s="37"/>
      <c r="E365" s="37"/>
      <c r="F365" s="37"/>
    </row>
    <row r="366" spans="1:6" ht="35.25" customHeight="1" x14ac:dyDescent="0.3">
      <c r="A366" s="29" t="s">
        <v>224</v>
      </c>
      <c r="B366" s="13" t="s">
        <v>225</v>
      </c>
      <c r="C366" s="14">
        <v>1.5</v>
      </c>
      <c r="D366" s="14">
        <v>1.4</v>
      </c>
      <c r="E366" s="14">
        <v>2</v>
      </c>
      <c r="F366" s="29"/>
    </row>
    <row r="367" spans="1:6" ht="27" customHeight="1" x14ac:dyDescent="0.3">
      <c r="A367" s="29" t="s">
        <v>226</v>
      </c>
      <c r="B367" s="13" t="s">
        <v>154</v>
      </c>
      <c r="C367" s="20">
        <v>2.94</v>
      </c>
      <c r="D367" s="20">
        <v>2.94</v>
      </c>
      <c r="E367" s="20">
        <v>2.94</v>
      </c>
      <c r="F367" s="29"/>
    </row>
    <row r="368" spans="1:6" ht="27" customHeight="1" x14ac:dyDescent="0.3">
      <c r="A368" s="37" t="s">
        <v>234</v>
      </c>
      <c r="B368" s="37"/>
      <c r="C368" s="37"/>
      <c r="D368" s="37"/>
      <c r="E368" s="37"/>
      <c r="F368" s="37"/>
    </row>
    <row r="369" spans="1:6" ht="27" customHeight="1" x14ac:dyDescent="0.3">
      <c r="A369" s="29" t="s">
        <v>224</v>
      </c>
      <c r="B369" s="13" t="s">
        <v>225</v>
      </c>
      <c r="C369" s="14">
        <v>22.6</v>
      </c>
      <c r="D369" s="14">
        <v>20.2</v>
      </c>
      <c r="E369" s="14">
        <v>28.6</v>
      </c>
      <c r="F369" s="29"/>
    </row>
    <row r="370" spans="1:6" ht="38.25" customHeight="1" x14ac:dyDescent="0.3">
      <c r="A370" s="29">
        <v>2</v>
      </c>
      <c r="B370" s="13" t="s">
        <v>154</v>
      </c>
      <c r="C370" s="14">
        <v>42.4</v>
      </c>
      <c r="D370" s="14">
        <v>43</v>
      </c>
      <c r="E370" s="14">
        <v>45.8</v>
      </c>
      <c r="F370" s="17" t="s">
        <v>347</v>
      </c>
    </row>
    <row r="371" spans="1:6" ht="21" customHeight="1" x14ac:dyDescent="0.3">
      <c r="A371" s="45" t="s">
        <v>94</v>
      </c>
      <c r="B371" s="43"/>
      <c r="C371" s="43"/>
      <c r="D371" s="43"/>
      <c r="E371" s="43"/>
      <c r="F371" s="44"/>
    </row>
    <row r="372" spans="1:6" ht="36.75" customHeight="1" x14ac:dyDescent="0.3">
      <c r="A372" s="38" t="s">
        <v>97</v>
      </c>
      <c r="B372" s="38"/>
      <c r="C372" s="38"/>
      <c r="D372" s="38"/>
      <c r="E372" s="38"/>
      <c r="F372" s="38"/>
    </row>
    <row r="373" spans="1:6" ht="64.5" customHeight="1" x14ac:dyDescent="0.3">
      <c r="A373" s="38" t="s">
        <v>98</v>
      </c>
      <c r="B373" s="38"/>
      <c r="C373" s="38"/>
      <c r="D373" s="38"/>
      <c r="E373" s="38"/>
      <c r="F373" s="38"/>
    </row>
    <row r="374" spans="1:6" ht="23.25" customHeight="1" x14ac:dyDescent="0.3">
      <c r="A374" s="38" t="s">
        <v>33</v>
      </c>
      <c r="B374" s="38"/>
      <c r="C374" s="38"/>
      <c r="D374" s="38"/>
      <c r="E374" s="38"/>
      <c r="F374" s="38"/>
    </row>
    <row r="375" spans="1:6" ht="23.25" customHeight="1" x14ac:dyDescent="0.3">
      <c r="A375" s="27" t="s">
        <v>7</v>
      </c>
      <c r="B375" s="4" t="s">
        <v>14</v>
      </c>
      <c r="C375" s="35">
        <v>1.504</v>
      </c>
      <c r="D375" s="20">
        <v>1.65</v>
      </c>
      <c r="E375" s="35">
        <v>1.4890000000000001</v>
      </c>
      <c r="F375" s="27"/>
    </row>
    <row r="376" spans="1:6" ht="83.25" customHeight="1" x14ac:dyDescent="0.3">
      <c r="A376" s="27" t="s">
        <v>8</v>
      </c>
      <c r="B376" s="4" t="s">
        <v>55</v>
      </c>
      <c r="C376" s="35">
        <v>1.3919999999999999</v>
      </c>
      <c r="D376" s="35">
        <v>1.6020000000000001</v>
      </c>
      <c r="E376" s="35">
        <v>1.3759999999999999</v>
      </c>
      <c r="F376" s="17" t="s">
        <v>351</v>
      </c>
    </row>
    <row r="377" spans="1:6" ht="20.25" customHeight="1" x14ac:dyDescent="0.3">
      <c r="A377" s="38" t="s">
        <v>34</v>
      </c>
      <c r="B377" s="38"/>
      <c r="C377" s="38"/>
      <c r="D377" s="38"/>
      <c r="E377" s="38"/>
      <c r="F377" s="38"/>
    </row>
    <row r="378" spans="1:6" ht="23.25" customHeight="1" x14ac:dyDescent="0.3">
      <c r="A378" s="27" t="s">
        <v>7</v>
      </c>
      <c r="B378" s="4" t="s">
        <v>14</v>
      </c>
      <c r="C378" s="27"/>
      <c r="D378" s="20">
        <v>0.56999999999999995</v>
      </c>
      <c r="E378" s="35">
        <v>0.51800000000000002</v>
      </c>
      <c r="F378" s="27"/>
    </row>
    <row r="379" spans="1:6" ht="82.5" customHeight="1" x14ac:dyDescent="0.3">
      <c r="A379" s="27">
        <v>2</v>
      </c>
      <c r="B379" s="4" t="s">
        <v>55</v>
      </c>
      <c r="C379" s="27" t="s">
        <v>16</v>
      </c>
      <c r="D379" s="35">
        <v>0.55400000000000005</v>
      </c>
      <c r="E379" s="35">
        <v>0.49099999999999999</v>
      </c>
      <c r="F379" s="17" t="s">
        <v>218</v>
      </c>
    </row>
    <row r="380" spans="1:6" ht="23.25" customHeight="1" x14ac:dyDescent="0.3">
      <c r="A380" s="38" t="s">
        <v>35</v>
      </c>
      <c r="B380" s="38"/>
      <c r="C380" s="38"/>
      <c r="D380" s="38"/>
      <c r="E380" s="38"/>
      <c r="F380" s="38"/>
    </row>
    <row r="381" spans="1:6" ht="23.25" customHeight="1" x14ac:dyDescent="0.3">
      <c r="A381" s="27" t="s">
        <v>7</v>
      </c>
      <c r="B381" s="4" t="s">
        <v>14</v>
      </c>
      <c r="C381" s="27"/>
      <c r="D381" s="20">
        <v>0.39</v>
      </c>
      <c r="E381" s="35">
        <v>0.35299999999999998</v>
      </c>
      <c r="F381" s="27"/>
    </row>
    <row r="382" spans="1:6" ht="92.25" customHeight="1" x14ac:dyDescent="0.3">
      <c r="A382" s="27">
        <v>2</v>
      </c>
      <c r="B382" s="4" t="s">
        <v>55</v>
      </c>
      <c r="C382" s="27" t="s">
        <v>16</v>
      </c>
      <c r="D382" s="35">
        <v>0.309</v>
      </c>
      <c r="E382" s="35">
        <v>0.28199999999999997</v>
      </c>
      <c r="F382" s="17" t="s">
        <v>217</v>
      </c>
    </row>
    <row r="383" spans="1:6" ht="20.85" customHeight="1" x14ac:dyDescent="0.3">
      <c r="A383" s="38" t="s">
        <v>30</v>
      </c>
      <c r="B383" s="38"/>
      <c r="C383" s="38"/>
      <c r="D383" s="38"/>
      <c r="E383" s="38"/>
      <c r="F383" s="38"/>
    </row>
    <row r="384" spans="1:6" ht="15.75" customHeight="1" x14ac:dyDescent="0.3">
      <c r="A384" s="27" t="s">
        <v>7</v>
      </c>
      <c r="B384" s="4" t="s">
        <v>14</v>
      </c>
      <c r="C384" s="35">
        <v>91.212999999999994</v>
      </c>
      <c r="D384" s="14">
        <v>104</v>
      </c>
      <c r="E384" s="14">
        <v>91.1</v>
      </c>
      <c r="F384" s="27"/>
    </row>
    <row r="385" spans="1:6" ht="81.75" customHeight="1" x14ac:dyDescent="0.3">
      <c r="A385" s="27">
        <v>2</v>
      </c>
      <c r="B385" s="4" t="s">
        <v>55</v>
      </c>
      <c r="C385" s="20">
        <v>87.48</v>
      </c>
      <c r="D385" s="14">
        <v>104.8</v>
      </c>
      <c r="E385" s="14">
        <v>87.3</v>
      </c>
      <c r="F385" s="17" t="s">
        <v>348</v>
      </c>
    </row>
    <row r="386" spans="1:6" ht="20.85" customHeight="1" x14ac:dyDescent="0.3">
      <c r="A386" s="38" t="s">
        <v>31</v>
      </c>
      <c r="B386" s="38"/>
      <c r="C386" s="38"/>
      <c r="D386" s="38"/>
      <c r="E386" s="38"/>
      <c r="F386" s="38"/>
    </row>
    <row r="387" spans="1:6" ht="15.75" customHeight="1" x14ac:dyDescent="0.3">
      <c r="A387" s="27" t="s">
        <v>7</v>
      </c>
      <c r="B387" s="4" t="s">
        <v>14</v>
      </c>
      <c r="C387" s="35">
        <v>71.605999999999995</v>
      </c>
      <c r="D387" s="14">
        <v>86.7</v>
      </c>
      <c r="E387" s="14">
        <v>71.5</v>
      </c>
      <c r="F387" s="27"/>
    </row>
    <row r="388" spans="1:6" ht="90" x14ac:dyDescent="0.3">
      <c r="A388" s="27">
        <v>2</v>
      </c>
      <c r="B388" s="4" t="s">
        <v>55</v>
      </c>
      <c r="C388" s="14">
        <v>69.400000000000006</v>
      </c>
      <c r="D388" s="14">
        <v>88.3</v>
      </c>
      <c r="E388" s="14">
        <v>69.8</v>
      </c>
      <c r="F388" s="17" t="s">
        <v>349</v>
      </c>
    </row>
    <row r="389" spans="1:6" ht="20.85" customHeight="1" x14ac:dyDescent="0.3">
      <c r="A389" s="38" t="s">
        <v>32</v>
      </c>
      <c r="B389" s="38"/>
      <c r="C389" s="38"/>
      <c r="D389" s="38"/>
      <c r="E389" s="38"/>
      <c r="F389" s="38"/>
    </row>
    <row r="390" spans="1:6" ht="15.75" customHeight="1" x14ac:dyDescent="0.3">
      <c r="A390" s="27" t="s">
        <v>7</v>
      </c>
      <c r="B390" s="4" t="s">
        <v>14</v>
      </c>
      <c r="C390" s="29"/>
      <c r="D390" s="20">
        <v>43.65</v>
      </c>
      <c r="E390" s="14">
        <v>41.2</v>
      </c>
      <c r="F390" s="27"/>
    </row>
    <row r="391" spans="1:6" ht="78.75" x14ac:dyDescent="0.3">
      <c r="A391" s="27">
        <v>2</v>
      </c>
      <c r="B391" s="4" t="s">
        <v>55</v>
      </c>
      <c r="C391" s="27" t="s">
        <v>16</v>
      </c>
      <c r="D391" s="20">
        <v>41.71</v>
      </c>
      <c r="E391" s="14">
        <v>40.5</v>
      </c>
      <c r="F391" s="17" t="s">
        <v>350</v>
      </c>
    </row>
    <row r="392" spans="1:6" ht="49.5" customHeight="1" x14ac:dyDescent="0.3">
      <c r="A392" s="38" t="s">
        <v>36</v>
      </c>
      <c r="B392" s="38"/>
      <c r="C392" s="38"/>
      <c r="D392" s="38"/>
      <c r="E392" s="38"/>
      <c r="F392" s="38"/>
    </row>
    <row r="393" spans="1:6" ht="15.75" customHeight="1" x14ac:dyDescent="0.3">
      <c r="A393" s="27" t="s">
        <v>7</v>
      </c>
      <c r="B393" s="4" t="s">
        <v>14</v>
      </c>
      <c r="C393" s="16">
        <v>61582</v>
      </c>
      <c r="D393" s="16">
        <v>71421</v>
      </c>
      <c r="E393" s="16">
        <v>69672</v>
      </c>
      <c r="F393" s="27"/>
    </row>
    <row r="394" spans="1:6" ht="15.75" customHeight="1" x14ac:dyDescent="0.3">
      <c r="A394" s="27">
        <v>2</v>
      </c>
      <c r="B394" s="4" t="s">
        <v>55</v>
      </c>
      <c r="C394" s="16">
        <v>381</v>
      </c>
      <c r="D394" s="16">
        <v>424</v>
      </c>
      <c r="E394" s="16">
        <v>424</v>
      </c>
      <c r="F394" s="29" t="s">
        <v>142</v>
      </c>
    </row>
    <row r="395" spans="1:6" ht="21.75" customHeight="1" x14ac:dyDescent="0.3">
      <c r="A395" s="42" t="s">
        <v>110</v>
      </c>
      <c r="B395" s="46"/>
      <c r="C395" s="46"/>
      <c r="D395" s="46"/>
      <c r="E395" s="46"/>
      <c r="F395" s="47"/>
    </row>
    <row r="396" spans="1:6" ht="19.5" customHeight="1" x14ac:dyDescent="0.3">
      <c r="A396" s="37" t="s">
        <v>111</v>
      </c>
      <c r="B396" s="38"/>
      <c r="C396" s="38"/>
      <c r="D396" s="38"/>
      <c r="E396" s="38"/>
      <c r="F396" s="38"/>
    </row>
    <row r="397" spans="1:6" ht="34.5" customHeight="1" x14ac:dyDescent="0.3">
      <c r="A397" s="37" t="s">
        <v>112</v>
      </c>
      <c r="B397" s="38"/>
      <c r="C397" s="38"/>
      <c r="D397" s="38"/>
      <c r="E397" s="38"/>
      <c r="F397" s="38"/>
    </row>
    <row r="398" spans="1:6" ht="20.85" customHeight="1" x14ac:dyDescent="0.3">
      <c r="A398" s="37" t="s">
        <v>109</v>
      </c>
      <c r="B398" s="38"/>
      <c r="C398" s="38"/>
      <c r="D398" s="38"/>
      <c r="E398" s="38"/>
      <c r="F398" s="38"/>
    </row>
    <row r="399" spans="1:6" ht="23.25" customHeight="1" x14ac:dyDescent="0.3">
      <c r="A399" s="37" t="s">
        <v>113</v>
      </c>
      <c r="B399" s="38"/>
      <c r="C399" s="38"/>
      <c r="D399" s="38"/>
      <c r="E399" s="38"/>
      <c r="F399" s="38"/>
    </row>
    <row r="400" spans="1:6" ht="66" customHeight="1" x14ac:dyDescent="0.3">
      <c r="A400" s="37" t="s">
        <v>114</v>
      </c>
      <c r="B400" s="38"/>
      <c r="C400" s="38"/>
      <c r="D400" s="38"/>
      <c r="E400" s="38"/>
      <c r="F400" s="38"/>
    </row>
    <row r="401" spans="1:6" ht="22.5" customHeight="1" x14ac:dyDescent="0.3">
      <c r="A401" s="42" t="s">
        <v>115</v>
      </c>
      <c r="B401" s="46"/>
      <c r="C401" s="46"/>
      <c r="D401" s="46"/>
      <c r="E401" s="46"/>
      <c r="F401" s="47"/>
    </row>
    <row r="402" spans="1:6" ht="21.75" customHeight="1" x14ac:dyDescent="0.3">
      <c r="A402" s="37" t="s">
        <v>116</v>
      </c>
      <c r="B402" s="38"/>
      <c r="C402" s="38"/>
      <c r="D402" s="38"/>
      <c r="E402" s="38"/>
      <c r="F402" s="38"/>
    </row>
    <row r="403" spans="1:6" ht="51" customHeight="1" x14ac:dyDescent="0.3">
      <c r="A403" s="37" t="s">
        <v>117</v>
      </c>
      <c r="B403" s="38"/>
      <c r="C403" s="38"/>
      <c r="D403" s="38"/>
      <c r="E403" s="38"/>
      <c r="F403" s="38"/>
    </row>
    <row r="404" spans="1:6" ht="20.85" customHeight="1" x14ac:dyDescent="0.3">
      <c r="A404" s="38"/>
      <c r="B404" s="38"/>
      <c r="C404" s="38"/>
      <c r="D404" s="38"/>
      <c r="E404" s="38"/>
      <c r="F404" s="38"/>
    </row>
    <row r="405" spans="1:6" ht="34.5" customHeight="1" x14ac:dyDescent="0.3">
      <c r="A405" s="37" t="s">
        <v>169</v>
      </c>
      <c r="B405" s="49"/>
      <c r="C405" s="49"/>
      <c r="D405" s="49"/>
      <c r="E405" s="49"/>
      <c r="F405" s="49"/>
    </row>
    <row r="406" spans="1:6" ht="49.5" customHeight="1" x14ac:dyDescent="0.3">
      <c r="A406" s="49" t="s">
        <v>1</v>
      </c>
      <c r="B406" s="49" t="s">
        <v>2</v>
      </c>
      <c r="C406" s="49" t="s">
        <v>3</v>
      </c>
      <c r="D406" s="49"/>
      <c r="E406" s="49"/>
      <c r="F406" s="49" t="s">
        <v>4</v>
      </c>
    </row>
    <row r="407" spans="1:6" ht="24" customHeight="1" x14ac:dyDescent="0.3">
      <c r="A407" s="49"/>
      <c r="B407" s="49"/>
      <c r="C407" s="37" t="s">
        <v>118</v>
      </c>
      <c r="D407" s="37" t="s">
        <v>119</v>
      </c>
      <c r="E407" s="49"/>
      <c r="F407" s="49"/>
    </row>
    <row r="408" spans="1:6" ht="21.75" customHeight="1" x14ac:dyDescent="0.3">
      <c r="A408" s="49"/>
      <c r="B408" s="49"/>
      <c r="C408" s="49"/>
      <c r="D408" s="30" t="s">
        <v>5</v>
      </c>
      <c r="E408" s="30" t="s">
        <v>6</v>
      </c>
      <c r="F408" s="49"/>
    </row>
    <row r="409" spans="1:6" ht="19.5" customHeight="1" x14ac:dyDescent="0.3">
      <c r="A409" s="30" t="s">
        <v>7</v>
      </c>
      <c r="B409" s="30" t="s">
        <v>8</v>
      </c>
      <c r="C409" s="30" t="s">
        <v>9</v>
      </c>
      <c r="D409" s="30" t="s">
        <v>10</v>
      </c>
      <c r="E409" s="30" t="s">
        <v>11</v>
      </c>
      <c r="F409" s="30" t="s">
        <v>12</v>
      </c>
    </row>
    <row r="410" spans="1:6" ht="22.5" customHeight="1" x14ac:dyDescent="0.3">
      <c r="A410" s="37" t="s">
        <v>87</v>
      </c>
      <c r="B410" s="38"/>
      <c r="C410" s="38"/>
      <c r="D410" s="38"/>
      <c r="E410" s="38"/>
      <c r="F410" s="38"/>
    </row>
    <row r="411" spans="1:6" ht="35.25" customHeight="1" x14ac:dyDescent="0.3">
      <c r="A411" s="48" t="s">
        <v>88</v>
      </c>
      <c r="B411" s="40"/>
      <c r="C411" s="40"/>
      <c r="D411" s="40"/>
      <c r="E411" s="40"/>
      <c r="F411" s="41"/>
    </row>
    <row r="412" spans="1:6" ht="96" customHeight="1" x14ac:dyDescent="0.3">
      <c r="A412" s="39" t="s">
        <v>139</v>
      </c>
      <c r="B412" s="40"/>
      <c r="C412" s="40"/>
      <c r="D412" s="40"/>
      <c r="E412" s="40"/>
      <c r="F412" s="41"/>
    </row>
    <row r="413" spans="1:6" ht="33.75" customHeight="1" x14ac:dyDescent="0.3">
      <c r="A413" s="38" t="s">
        <v>13</v>
      </c>
      <c r="B413" s="38"/>
      <c r="C413" s="38"/>
      <c r="D413" s="38"/>
      <c r="E413" s="38"/>
      <c r="F413" s="38"/>
    </row>
    <row r="414" spans="1:6" ht="24.75" customHeight="1" x14ac:dyDescent="0.3">
      <c r="A414" s="27" t="s">
        <v>7</v>
      </c>
      <c r="B414" s="13" t="s">
        <v>225</v>
      </c>
      <c r="C414" s="20">
        <v>99.85</v>
      </c>
      <c r="D414" s="14">
        <v>99.9</v>
      </c>
      <c r="E414" s="14">
        <v>100</v>
      </c>
      <c r="F414" s="27"/>
    </row>
    <row r="415" spans="1:6" ht="24.75" customHeight="1" x14ac:dyDescent="0.3">
      <c r="A415" s="27" t="s">
        <v>8</v>
      </c>
      <c r="B415" s="13" t="s">
        <v>370</v>
      </c>
      <c r="C415" s="29" t="s">
        <v>124</v>
      </c>
      <c r="D415" s="29" t="s">
        <v>124</v>
      </c>
      <c r="E415" s="29" t="s">
        <v>124</v>
      </c>
      <c r="F415" s="27"/>
    </row>
    <row r="416" spans="1:6" ht="24.75" customHeight="1" x14ac:dyDescent="0.3">
      <c r="A416" s="27" t="s">
        <v>9</v>
      </c>
      <c r="B416" s="13" t="s">
        <v>371</v>
      </c>
      <c r="C416" s="14">
        <v>100</v>
      </c>
      <c r="D416" s="14">
        <v>100</v>
      </c>
      <c r="E416" s="14">
        <v>100</v>
      </c>
      <c r="F416" s="27"/>
    </row>
    <row r="417" spans="1:6" ht="24.75" customHeight="1" x14ac:dyDescent="0.3">
      <c r="A417" s="27" t="s">
        <v>10</v>
      </c>
      <c r="B417" s="13" t="s">
        <v>372</v>
      </c>
      <c r="C417" s="14">
        <v>100</v>
      </c>
      <c r="D417" s="14">
        <v>100</v>
      </c>
      <c r="E417" s="14">
        <v>100</v>
      </c>
      <c r="F417" s="27"/>
    </row>
    <row r="418" spans="1:6" ht="24.75" customHeight="1" x14ac:dyDescent="0.3">
      <c r="A418" s="27" t="s">
        <v>11</v>
      </c>
      <c r="B418" s="13" t="s">
        <v>152</v>
      </c>
      <c r="C418" s="14">
        <v>100</v>
      </c>
      <c r="D418" s="14">
        <v>100</v>
      </c>
      <c r="E418" s="14">
        <v>100</v>
      </c>
      <c r="F418" s="27"/>
    </row>
    <row r="419" spans="1:6" ht="24.75" customHeight="1" x14ac:dyDescent="0.3">
      <c r="A419" s="27" t="s">
        <v>12</v>
      </c>
      <c r="B419" s="13" t="s">
        <v>373</v>
      </c>
      <c r="C419" s="14">
        <v>100</v>
      </c>
      <c r="D419" s="14">
        <v>100</v>
      </c>
      <c r="E419" s="14">
        <v>100</v>
      </c>
      <c r="F419" s="27"/>
    </row>
    <row r="420" spans="1:6" x14ac:dyDescent="0.3">
      <c r="A420" s="27" t="s">
        <v>18</v>
      </c>
      <c r="B420" s="13" t="s">
        <v>144</v>
      </c>
      <c r="C420" s="14">
        <v>100</v>
      </c>
      <c r="D420" s="14">
        <v>100</v>
      </c>
      <c r="E420" s="14">
        <v>100</v>
      </c>
      <c r="F420" s="4"/>
    </row>
    <row r="421" spans="1:6" ht="24.75" customHeight="1" x14ac:dyDescent="0.3">
      <c r="A421" s="27" t="s">
        <v>20</v>
      </c>
      <c r="B421" s="13" t="s">
        <v>374</v>
      </c>
      <c r="C421" s="14">
        <v>100</v>
      </c>
      <c r="D421" s="14">
        <v>100</v>
      </c>
      <c r="E421" s="14">
        <v>100</v>
      </c>
      <c r="F421" s="27"/>
    </row>
    <row r="422" spans="1:6" ht="24.75" customHeight="1" x14ac:dyDescent="0.3">
      <c r="A422" s="27" t="s">
        <v>22</v>
      </c>
      <c r="B422" s="13" t="s">
        <v>375</v>
      </c>
      <c r="C422" s="14">
        <v>100</v>
      </c>
      <c r="D422" s="14">
        <v>100</v>
      </c>
      <c r="E422" s="14">
        <v>100</v>
      </c>
      <c r="F422" s="27"/>
    </row>
    <row r="423" spans="1:6" ht="21.75" customHeight="1" x14ac:dyDescent="0.3">
      <c r="A423" s="42" t="s">
        <v>92</v>
      </c>
      <c r="B423" s="43"/>
      <c r="C423" s="43"/>
      <c r="D423" s="43"/>
      <c r="E423" s="43"/>
      <c r="F423" s="44"/>
    </row>
    <row r="424" spans="1:6" ht="23.25" customHeight="1" x14ac:dyDescent="0.3">
      <c r="A424" s="38" t="s">
        <v>89</v>
      </c>
      <c r="B424" s="38"/>
      <c r="C424" s="38"/>
      <c r="D424" s="38"/>
      <c r="E424" s="38"/>
      <c r="F424" s="38"/>
    </row>
    <row r="425" spans="1:6" ht="36" customHeight="1" x14ac:dyDescent="0.3">
      <c r="A425" s="38" t="s">
        <v>90</v>
      </c>
      <c r="B425" s="38"/>
      <c r="C425" s="38"/>
      <c r="D425" s="38"/>
      <c r="E425" s="38"/>
      <c r="F425" s="38"/>
    </row>
    <row r="426" spans="1:6" ht="22.5" customHeight="1" x14ac:dyDescent="0.3">
      <c r="A426" s="38" t="s">
        <v>27</v>
      </c>
      <c r="B426" s="38"/>
      <c r="C426" s="38"/>
      <c r="D426" s="38"/>
      <c r="E426" s="38"/>
      <c r="F426" s="38"/>
    </row>
    <row r="427" spans="1:6" x14ac:dyDescent="0.3">
      <c r="A427" s="27" t="s">
        <v>7</v>
      </c>
      <c r="B427" s="4" t="s">
        <v>14</v>
      </c>
      <c r="C427" s="5">
        <v>29.9</v>
      </c>
      <c r="D427" s="12">
        <v>50</v>
      </c>
      <c r="E427" s="15">
        <v>46.46</v>
      </c>
      <c r="F427" s="27"/>
    </row>
    <row r="428" spans="1:6" x14ac:dyDescent="0.3">
      <c r="A428" s="27" t="s">
        <v>8</v>
      </c>
      <c r="B428" s="4" t="s">
        <v>57</v>
      </c>
      <c r="C428" s="27" t="s">
        <v>16</v>
      </c>
      <c r="D428" s="12" t="s">
        <v>16</v>
      </c>
      <c r="E428" s="27" t="s">
        <v>16</v>
      </c>
      <c r="F428" s="27"/>
    </row>
    <row r="429" spans="1:6" x14ac:dyDescent="0.3">
      <c r="A429" s="27" t="s">
        <v>9</v>
      </c>
      <c r="B429" s="4" t="s">
        <v>60</v>
      </c>
      <c r="C429" s="27" t="s">
        <v>16</v>
      </c>
      <c r="D429" s="12">
        <v>55</v>
      </c>
      <c r="E429" s="12">
        <v>55</v>
      </c>
      <c r="F429" s="17"/>
    </row>
    <row r="430" spans="1:6" x14ac:dyDescent="0.3">
      <c r="A430" s="38" t="s">
        <v>28</v>
      </c>
      <c r="B430" s="38"/>
      <c r="C430" s="38"/>
      <c r="D430" s="38"/>
      <c r="E430" s="38"/>
      <c r="F430" s="38"/>
    </row>
    <row r="431" spans="1:6" x14ac:dyDescent="0.3">
      <c r="A431" s="27" t="s">
        <v>7</v>
      </c>
      <c r="B431" s="4" t="s">
        <v>14</v>
      </c>
      <c r="C431" s="5">
        <v>8.1999999999999993</v>
      </c>
      <c r="D431" s="12">
        <v>10</v>
      </c>
      <c r="E431" s="15">
        <v>32.97</v>
      </c>
      <c r="F431" s="27"/>
    </row>
    <row r="432" spans="1:6" x14ac:dyDescent="0.3">
      <c r="A432" s="27" t="s">
        <v>8</v>
      </c>
      <c r="B432" s="4" t="s">
        <v>57</v>
      </c>
      <c r="C432" s="27" t="s">
        <v>16</v>
      </c>
      <c r="D432" s="12" t="s">
        <v>16</v>
      </c>
      <c r="E432" s="27" t="s">
        <v>16</v>
      </c>
      <c r="F432" s="27"/>
    </row>
    <row r="433" spans="1:6" ht="33.75" x14ac:dyDescent="0.3">
      <c r="A433" s="27" t="s">
        <v>9</v>
      </c>
      <c r="B433" s="4" t="s">
        <v>60</v>
      </c>
      <c r="C433" s="27" t="s">
        <v>16</v>
      </c>
      <c r="D433" s="12">
        <v>12</v>
      </c>
      <c r="E433" s="5">
        <v>17.8</v>
      </c>
      <c r="F433" s="17" t="s">
        <v>222</v>
      </c>
    </row>
    <row r="434" spans="1:6" x14ac:dyDescent="0.3">
      <c r="A434" s="38" t="s">
        <v>29</v>
      </c>
      <c r="B434" s="38"/>
      <c r="C434" s="38"/>
      <c r="D434" s="38"/>
      <c r="E434" s="38"/>
      <c r="F434" s="38"/>
    </row>
    <row r="435" spans="1:6" x14ac:dyDescent="0.3">
      <c r="A435" s="27" t="s">
        <v>7</v>
      </c>
      <c r="B435" s="4" t="s">
        <v>14</v>
      </c>
      <c r="C435" s="27"/>
      <c r="D435" s="12">
        <v>1165355</v>
      </c>
      <c r="E435" s="12">
        <v>1226380</v>
      </c>
      <c r="F435" s="27"/>
    </row>
    <row r="436" spans="1:6" x14ac:dyDescent="0.3">
      <c r="A436" s="27" t="s">
        <v>8</v>
      </c>
      <c r="B436" s="4" t="s">
        <v>57</v>
      </c>
      <c r="C436" s="27" t="s">
        <v>16</v>
      </c>
      <c r="D436" s="12" t="s">
        <v>16</v>
      </c>
      <c r="E436" s="12" t="s">
        <v>16</v>
      </c>
      <c r="F436" s="27"/>
    </row>
    <row r="437" spans="1:6" ht="67.5" x14ac:dyDescent="0.3">
      <c r="A437" s="27" t="s">
        <v>9</v>
      </c>
      <c r="B437" s="13" t="s">
        <v>152</v>
      </c>
      <c r="C437" s="29" t="s">
        <v>124</v>
      </c>
      <c r="D437" s="16">
        <v>63949</v>
      </c>
      <c r="E437" s="16">
        <v>56669</v>
      </c>
      <c r="F437" s="17" t="s">
        <v>207</v>
      </c>
    </row>
    <row r="438" spans="1:6" ht="17.25" customHeight="1" x14ac:dyDescent="0.3">
      <c r="A438" s="45" t="s">
        <v>93</v>
      </c>
      <c r="B438" s="43"/>
      <c r="C438" s="43"/>
      <c r="D438" s="43"/>
      <c r="E438" s="43"/>
      <c r="F438" s="44"/>
    </row>
    <row r="439" spans="1:6" ht="22.5" customHeight="1" x14ac:dyDescent="0.3">
      <c r="A439" s="45" t="s">
        <v>95</v>
      </c>
      <c r="B439" s="43"/>
      <c r="C439" s="43"/>
      <c r="D439" s="43"/>
      <c r="E439" s="43"/>
      <c r="F439" s="44"/>
    </row>
    <row r="440" spans="1:6" ht="81" customHeight="1" x14ac:dyDescent="0.3">
      <c r="A440" s="45" t="s">
        <v>96</v>
      </c>
      <c r="B440" s="43"/>
      <c r="C440" s="43"/>
      <c r="D440" s="43"/>
      <c r="E440" s="43"/>
      <c r="F440" s="44"/>
    </row>
    <row r="441" spans="1:6" ht="30" customHeight="1" x14ac:dyDescent="0.3">
      <c r="A441" s="37" t="s">
        <v>223</v>
      </c>
      <c r="B441" s="37"/>
      <c r="C441" s="37"/>
      <c r="D441" s="37"/>
      <c r="E441" s="37"/>
      <c r="F441" s="37"/>
    </row>
    <row r="442" spans="1:6" ht="30" customHeight="1" x14ac:dyDescent="0.3">
      <c r="A442" s="29" t="s">
        <v>224</v>
      </c>
      <c r="B442" s="13" t="s">
        <v>225</v>
      </c>
      <c r="C442" s="14">
        <v>88.1</v>
      </c>
      <c r="D442" s="14">
        <v>100</v>
      </c>
      <c r="E442" s="14">
        <v>91.7</v>
      </c>
      <c r="F442" s="17"/>
    </row>
    <row r="443" spans="1:6" ht="30" customHeight="1" x14ac:dyDescent="0.3">
      <c r="A443" s="29" t="s">
        <v>226</v>
      </c>
      <c r="B443" s="13" t="s">
        <v>370</v>
      </c>
      <c r="C443" s="29" t="s">
        <v>124</v>
      </c>
      <c r="D443" s="29" t="s">
        <v>124</v>
      </c>
      <c r="E443" s="29" t="s">
        <v>124</v>
      </c>
      <c r="F443" s="17"/>
    </row>
    <row r="444" spans="1:6" ht="30" customHeight="1" x14ac:dyDescent="0.3">
      <c r="A444" s="29" t="s">
        <v>241</v>
      </c>
      <c r="B444" s="13" t="s">
        <v>371</v>
      </c>
      <c r="C444" s="14">
        <v>107.1</v>
      </c>
      <c r="D444" s="14">
        <v>100</v>
      </c>
      <c r="E444" s="14">
        <v>101.5</v>
      </c>
      <c r="F444" s="17" t="s">
        <v>233</v>
      </c>
    </row>
    <row r="445" spans="1:6" ht="23.25" customHeight="1" x14ac:dyDescent="0.3">
      <c r="A445" s="29" t="s">
        <v>242</v>
      </c>
      <c r="B445" s="13" t="s">
        <v>372</v>
      </c>
      <c r="C445" s="14">
        <v>105.9</v>
      </c>
      <c r="D445" s="14">
        <v>100</v>
      </c>
      <c r="E445" s="14">
        <v>97.4</v>
      </c>
      <c r="F445" s="17" t="s">
        <v>376</v>
      </c>
    </row>
    <row r="446" spans="1:6" ht="36" customHeight="1" x14ac:dyDescent="0.3">
      <c r="A446" s="29" t="s">
        <v>228</v>
      </c>
      <c r="B446" s="13" t="s">
        <v>152</v>
      </c>
      <c r="C446" s="14">
        <v>107</v>
      </c>
      <c r="D446" s="14">
        <v>100</v>
      </c>
      <c r="E446" s="14">
        <v>105.1</v>
      </c>
      <c r="F446" s="17" t="s">
        <v>233</v>
      </c>
    </row>
    <row r="447" spans="1:6" ht="23.25" customHeight="1" x14ac:dyDescent="0.3">
      <c r="A447" s="29" t="s">
        <v>230</v>
      </c>
      <c r="B447" s="13" t="s">
        <v>373</v>
      </c>
      <c r="C447" s="14">
        <v>105.1</v>
      </c>
      <c r="D447" s="14">
        <v>100</v>
      </c>
      <c r="E447" s="14">
        <v>101.8</v>
      </c>
      <c r="F447" s="17" t="s">
        <v>376</v>
      </c>
    </row>
    <row r="448" spans="1:6" ht="29.25" customHeight="1" x14ac:dyDescent="0.3">
      <c r="A448" s="29" t="s">
        <v>231</v>
      </c>
      <c r="B448" s="13" t="s">
        <v>144</v>
      </c>
      <c r="C448" s="14">
        <v>98.1</v>
      </c>
      <c r="D448" s="14">
        <v>100</v>
      </c>
      <c r="E448" s="14">
        <v>89.2</v>
      </c>
      <c r="F448" s="17" t="s">
        <v>377</v>
      </c>
    </row>
    <row r="449" spans="1:6" ht="27" customHeight="1" x14ac:dyDescent="0.3">
      <c r="A449" s="29" t="s">
        <v>235</v>
      </c>
      <c r="B449" s="13" t="s">
        <v>374</v>
      </c>
      <c r="C449" s="14">
        <v>105</v>
      </c>
      <c r="D449" s="14">
        <v>100</v>
      </c>
      <c r="E449" s="14">
        <v>103.1</v>
      </c>
      <c r="F449" s="17" t="s">
        <v>233</v>
      </c>
    </row>
    <row r="450" spans="1:6" ht="27" customHeight="1" x14ac:dyDescent="0.3">
      <c r="A450" s="29" t="s">
        <v>243</v>
      </c>
      <c r="B450" s="13" t="s">
        <v>375</v>
      </c>
      <c r="C450" s="14">
        <v>99</v>
      </c>
      <c r="D450" s="14">
        <v>100</v>
      </c>
      <c r="E450" s="14">
        <v>99.7</v>
      </c>
      <c r="F450" s="17" t="s">
        <v>376</v>
      </c>
    </row>
    <row r="451" spans="1:6" ht="49.5" customHeight="1" x14ac:dyDescent="0.3">
      <c r="A451" s="37" t="s">
        <v>259</v>
      </c>
      <c r="B451" s="37"/>
      <c r="C451" s="37"/>
      <c r="D451" s="37"/>
      <c r="E451" s="37"/>
      <c r="F451" s="37"/>
    </row>
    <row r="452" spans="1:6" ht="27" customHeight="1" x14ac:dyDescent="0.3">
      <c r="A452" s="29" t="s">
        <v>224</v>
      </c>
      <c r="B452" s="13" t="s">
        <v>225</v>
      </c>
      <c r="C452" s="14">
        <v>1.5</v>
      </c>
      <c r="D452" s="14">
        <v>1.4</v>
      </c>
      <c r="E452" s="14">
        <v>2</v>
      </c>
      <c r="F452" s="29"/>
    </row>
    <row r="453" spans="1:6" ht="27" customHeight="1" x14ac:dyDescent="0.3">
      <c r="A453" s="29" t="s">
        <v>226</v>
      </c>
      <c r="B453" s="13" t="s">
        <v>370</v>
      </c>
      <c r="C453" s="29" t="s">
        <v>124</v>
      </c>
      <c r="D453" s="29" t="s">
        <v>124</v>
      </c>
      <c r="E453" s="29" t="s">
        <v>124</v>
      </c>
      <c r="F453" s="29"/>
    </row>
    <row r="454" spans="1:6" ht="27" customHeight="1" x14ac:dyDescent="0.3">
      <c r="A454" s="29" t="s">
        <v>241</v>
      </c>
      <c r="B454" s="13" t="s">
        <v>372</v>
      </c>
      <c r="C454" s="14">
        <v>1.7</v>
      </c>
      <c r="D454" s="29" t="s">
        <v>124</v>
      </c>
      <c r="E454" s="29" t="s">
        <v>124</v>
      </c>
      <c r="F454" s="29"/>
    </row>
    <row r="455" spans="1:6" ht="27" customHeight="1" x14ac:dyDescent="0.3">
      <c r="A455" s="37" t="s">
        <v>234</v>
      </c>
      <c r="B455" s="37"/>
      <c r="C455" s="37"/>
      <c r="D455" s="37"/>
      <c r="E455" s="37"/>
      <c r="F455" s="37"/>
    </row>
    <row r="456" spans="1:6" ht="27" customHeight="1" x14ac:dyDescent="0.3">
      <c r="A456" s="13" t="s">
        <v>224</v>
      </c>
      <c r="B456" s="13" t="s">
        <v>225</v>
      </c>
      <c r="C456" s="14">
        <v>22.6</v>
      </c>
      <c r="D456" s="14">
        <v>20.2</v>
      </c>
      <c r="E456" s="14">
        <v>28.6</v>
      </c>
      <c r="F456" s="17"/>
    </row>
    <row r="457" spans="1:6" ht="27" customHeight="1" x14ac:dyDescent="0.3">
      <c r="A457" s="13" t="s">
        <v>226</v>
      </c>
      <c r="B457" s="13" t="s">
        <v>370</v>
      </c>
      <c r="C457" s="29" t="s">
        <v>124</v>
      </c>
      <c r="D457" s="29" t="s">
        <v>124</v>
      </c>
      <c r="E457" s="29" t="s">
        <v>124</v>
      </c>
      <c r="F457" s="17"/>
    </row>
    <row r="458" spans="1:6" ht="47.25" customHeight="1" x14ac:dyDescent="0.3">
      <c r="A458" s="13" t="s">
        <v>241</v>
      </c>
      <c r="B458" s="13" t="s">
        <v>371</v>
      </c>
      <c r="C458" s="14">
        <v>10.3</v>
      </c>
      <c r="D458" s="14">
        <v>11</v>
      </c>
      <c r="E458" s="14">
        <v>11.4</v>
      </c>
      <c r="F458" s="17" t="s">
        <v>378</v>
      </c>
    </row>
    <row r="459" spans="1:6" ht="47.25" customHeight="1" x14ac:dyDescent="0.3">
      <c r="A459" s="13" t="s">
        <v>242</v>
      </c>
      <c r="B459" s="13" t="s">
        <v>152</v>
      </c>
      <c r="C459" s="14">
        <v>12</v>
      </c>
      <c r="D459" s="14">
        <v>12.4</v>
      </c>
      <c r="E459" s="14">
        <v>16</v>
      </c>
      <c r="F459" s="17" t="s">
        <v>379</v>
      </c>
    </row>
    <row r="460" spans="1:6" ht="27.75" customHeight="1" x14ac:dyDescent="0.3">
      <c r="A460" s="13" t="s">
        <v>228</v>
      </c>
      <c r="B460" s="13" t="s">
        <v>373</v>
      </c>
      <c r="C460" s="14">
        <v>14.3</v>
      </c>
      <c r="D460" s="14">
        <v>25</v>
      </c>
      <c r="E460" s="14">
        <v>40</v>
      </c>
      <c r="F460" s="17" t="s">
        <v>380</v>
      </c>
    </row>
    <row r="461" spans="1:6" ht="51" customHeight="1" x14ac:dyDescent="0.3">
      <c r="A461" s="13" t="s">
        <v>230</v>
      </c>
      <c r="B461" s="13" t="s">
        <v>144</v>
      </c>
      <c r="C461" s="14">
        <v>18.2</v>
      </c>
      <c r="D461" s="14">
        <v>12.4</v>
      </c>
      <c r="E461" s="14">
        <v>18.2</v>
      </c>
      <c r="F461" s="17" t="s">
        <v>381</v>
      </c>
    </row>
    <row r="462" spans="1:6" ht="27" customHeight="1" x14ac:dyDescent="0.3">
      <c r="A462" s="13" t="s">
        <v>231</v>
      </c>
      <c r="B462" s="13" t="s">
        <v>374</v>
      </c>
      <c r="C462" s="14">
        <v>7.7</v>
      </c>
      <c r="D462" s="14">
        <v>10</v>
      </c>
      <c r="E462" s="14">
        <v>10</v>
      </c>
      <c r="F462" s="17"/>
    </row>
    <row r="463" spans="1:6" ht="39" customHeight="1" x14ac:dyDescent="0.3">
      <c r="A463" s="13" t="s">
        <v>235</v>
      </c>
      <c r="B463" s="13" t="s">
        <v>375</v>
      </c>
      <c r="C463" s="14">
        <v>29.8</v>
      </c>
      <c r="D463" s="14">
        <v>29.8</v>
      </c>
      <c r="E463" s="14">
        <v>30.8</v>
      </c>
      <c r="F463" s="17" t="s">
        <v>382</v>
      </c>
    </row>
    <row r="464" spans="1:6" ht="18" customHeight="1" x14ac:dyDescent="0.3">
      <c r="A464" s="45" t="s">
        <v>94</v>
      </c>
      <c r="B464" s="43"/>
      <c r="C464" s="43"/>
      <c r="D464" s="43"/>
      <c r="E464" s="43"/>
      <c r="F464" s="44"/>
    </row>
    <row r="465" spans="1:6" ht="34.5" customHeight="1" x14ac:dyDescent="0.3">
      <c r="A465" s="38" t="s">
        <v>97</v>
      </c>
      <c r="B465" s="38"/>
      <c r="C465" s="38"/>
      <c r="D465" s="38"/>
      <c r="E465" s="38"/>
      <c r="F465" s="38"/>
    </row>
    <row r="466" spans="1:6" ht="66.75" customHeight="1" x14ac:dyDescent="0.3">
      <c r="A466" s="38" t="s">
        <v>98</v>
      </c>
      <c r="B466" s="38"/>
      <c r="C466" s="38"/>
      <c r="D466" s="38"/>
      <c r="E466" s="38"/>
      <c r="F466" s="38"/>
    </row>
    <row r="467" spans="1:6" ht="21.75" customHeight="1" x14ac:dyDescent="0.3">
      <c r="A467" s="38" t="s">
        <v>33</v>
      </c>
      <c r="B467" s="38"/>
      <c r="C467" s="38"/>
      <c r="D467" s="38"/>
      <c r="E467" s="38"/>
      <c r="F467" s="38"/>
    </row>
    <row r="468" spans="1:6" x14ac:dyDescent="0.3">
      <c r="A468" s="27" t="s">
        <v>7</v>
      </c>
      <c r="B468" s="13" t="s">
        <v>225</v>
      </c>
      <c r="C468" s="35">
        <v>1.504</v>
      </c>
      <c r="D468" s="20">
        <v>1.65</v>
      </c>
      <c r="E468" s="35">
        <v>1.4890000000000001</v>
      </c>
      <c r="F468" s="29"/>
    </row>
    <row r="469" spans="1:6" x14ac:dyDescent="0.3">
      <c r="A469" s="27" t="s">
        <v>8</v>
      </c>
      <c r="B469" s="13" t="s">
        <v>370</v>
      </c>
      <c r="C469" s="29" t="s">
        <v>124</v>
      </c>
      <c r="D469" s="29" t="s">
        <v>124</v>
      </c>
      <c r="E469" s="29" t="s">
        <v>124</v>
      </c>
      <c r="F469" s="29"/>
    </row>
    <row r="470" spans="1:6" ht="90" x14ac:dyDescent="0.3">
      <c r="A470" s="27" t="s">
        <v>9</v>
      </c>
      <c r="B470" s="13" t="s">
        <v>371</v>
      </c>
      <c r="C470" s="14">
        <v>1.8</v>
      </c>
      <c r="D470" s="35">
        <v>1.9450000000000001</v>
      </c>
      <c r="E470" s="35">
        <v>1.786</v>
      </c>
      <c r="F470" s="17" t="s">
        <v>404</v>
      </c>
    </row>
    <row r="471" spans="1:6" ht="90" x14ac:dyDescent="0.3">
      <c r="A471" s="27" t="s">
        <v>10</v>
      </c>
      <c r="B471" s="13" t="s">
        <v>372</v>
      </c>
      <c r="C471" s="35">
        <v>1.8260000000000001</v>
      </c>
      <c r="D471" s="35">
        <v>1.8049999999999999</v>
      </c>
      <c r="E471" s="35">
        <v>1.913</v>
      </c>
      <c r="F471" s="17" t="s">
        <v>405</v>
      </c>
    </row>
    <row r="472" spans="1:6" ht="78.75" x14ac:dyDescent="0.3">
      <c r="A472" s="27" t="s">
        <v>11</v>
      </c>
      <c r="B472" s="13" t="s">
        <v>152</v>
      </c>
      <c r="C472" s="35">
        <v>1.514</v>
      </c>
      <c r="D472" s="35">
        <v>1.6479999999999999</v>
      </c>
      <c r="E472" s="35">
        <v>1.6120000000000001</v>
      </c>
      <c r="F472" s="17" t="s">
        <v>406</v>
      </c>
    </row>
    <row r="473" spans="1:6" ht="90" x14ac:dyDescent="0.3">
      <c r="A473" s="27" t="s">
        <v>12</v>
      </c>
      <c r="B473" s="13" t="s">
        <v>373</v>
      </c>
      <c r="C473" s="35">
        <v>1.4750000000000001</v>
      </c>
      <c r="D473" s="35">
        <v>1.464</v>
      </c>
      <c r="E473" s="35">
        <v>1.4690000000000001</v>
      </c>
      <c r="F473" s="17" t="s">
        <v>407</v>
      </c>
    </row>
    <row r="474" spans="1:6" ht="90" x14ac:dyDescent="0.3">
      <c r="A474" s="27" t="s">
        <v>18</v>
      </c>
      <c r="B474" s="13" t="s">
        <v>144</v>
      </c>
      <c r="C474" s="20">
        <v>1.75</v>
      </c>
      <c r="D474" s="20">
        <v>1.79</v>
      </c>
      <c r="E474" s="35">
        <v>1.6879999999999999</v>
      </c>
      <c r="F474" s="17" t="s">
        <v>408</v>
      </c>
    </row>
    <row r="475" spans="1:6" ht="78.75" x14ac:dyDescent="0.3">
      <c r="A475" s="27" t="s">
        <v>20</v>
      </c>
      <c r="B475" s="13" t="s">
        <v>374</v>
      </c>
      <c r="C475" s="35">
        <v>2.5760000000000001</v>
      </c>
      <c r="D475" s="35">
        <v>2.7909999999999999</v>
      </c>
      <c r="E475" s="35">
        <v>2.6960000000000002</v>
      </c>
      <c r="F475" s="17" t="s">
        <v>409</v>
      </c>
    </row>
    <row r="476" spans="1:6" ht="45" x14ac:dyDescent="0.3">
      <c r="A476" s="27" t="s">
        <v>22</v>
      </c>
      <c r="B476" s="13" t="s">
        <v>375</v>
      </c>
      <c r="C476" s="35">
        <v>1.419</v>
      </c>
      <c r="D476" s="35">
        <v>1.573</v>
      </c>
      <c r="E476" s="35">
        <v>1.3939999999999999</v>
      </c>
      <c r="F476" s="17" t="s">
        <v>410</v>
      </c>
    </row>
    <row r="477" spans="1:6" x14ac:dyDescent="0.3">
      <c r="A477" s="38" t="s">
        <v>34</v>
      </c>
      <c r="B477" s="38"/>
      <c r="C477" s="38"/>
      <c r="D477" s="38"/>
      <c r="E477" s="38"/>
      <c r="F477" s="38"/>
    </row>
    <row r="478" spans="1:6" x14ac:dyDescent="0.3">
      <c r="A478" s="27" t="s">
        <v>7</v>
      </c>
      <c r="B478" s="13" t="s">
        <v>225</v>
      </c>
      <c r="C478" s="29"/>
      <c r="D478" s="20">
        <v>0.56999999999999995</v>
      </c>
      <c r="E478" s="35">
        <v>0.51800000000000002</v>
      </c>
      <c r="F478" s="29"/>
    </row>
    <row r="479" spans="1:6" x14ac:dyDescent="0.3">
      <c r="A479" s="27" t="s">
        <v>8</v>
      </c>
      <c r="B479" s="13" t="s">
        <v>370</v>
      </c>
      <c r="C479" s="29" t="s">
        <v>124</v>
      </c>
      <c r="D479" s="29" t="s">
        <v>124</v>
      </c>
      <c r="E479" s="29" t="s">
        <v>124</v>
      </c>
      <c r="F479" s="29"/>
    </row>
    <row r="480" spans="1:6" ht="90" x14ac:dyDescent="0.3">
      <c r="A480" s="27" t="s">
        <v>9</v>
      </c>
      <c r="B480" s="13" t="s">
        <v>371</v>
      </c>
      <c r="C480" s="29" t="s">
        <v>124</v>
      </c>
      <c r="D480" s="35">
        <v>0.54200000000000004</v>
      </c>
      <c r="E480" s="35">
        <v>0.52300000000000002</v>
      </c>
      <c r="F480" s="17" t="s">
        <v>411</v>
      </c>
    </row>
    <row r="481" spans="1:6" ht="90" x14ac:dyDescent="0.3">
      <c r="A481" s="27" t="s">
        <v>10</v>
      </c>
      <c r="B481" s="13" t="s">
        <v>372</v>
      </c>
      <c r="C481" s="29" t="s">
        <v>124</v>
      </c>
      <c r="D481" s="35">
        <v>0.36099999999999999</v>
      </c>
      <c r="E481" s="35">
        <v>0.38700000000000001</v>
      </c>
      <c r="F481" s="17" t="s">
        <v>411</v>
      </c>
    </row>
    <row r="482" spans="1:6" ht="90" x14ac:dyDescent="0.3">
      <c r="A482" s="27" t="s">
        <v>11</v>
      </c>
      <c r="B482" s="13" t="s">
        <v>152</v>
      </c>
      <c r="C482" s="29" t="s">
        <v>124</v>
      </c>
      <c r="D482" s="35">
        <v>0.51700000000000002</v>
      </c>
      <c r="E482" s="35">
        <v>0.48199999999999998</v>
      </c>
      <c r="F482" s="17" t="s">
        <v>412</v>
      </c>
    </row>
    <row r="483" spans="1:6" ht="90" x14ac:dyDescent="0.3">
      <c r="A483" s="27" t="s">
        <v>12</v>
      </c>
      <c r="B483" s="13" t="s">
        <v>373</v>
      </c>
      <c r="C483" s="29" t="s">
        <v>124</v>
      </c>
      <c r="D483" s="35">
        <v>0.47599999999999998</v>
      </c>
      <c r="E483" s="20">
        <v>0.44</v>
      </c>
      <c r="F483" s="17" t="s">
        <v>364</v>
      </c>
    </row>
    <row r="484" spans="1:6" ht="90" x14ac:dyDescent="0.3">
      <c r="A484" s="27" t="s">
        <v>18</v>
      </c>
      <c r="B484" s="13" t="s">
        <v>144</v>
      </c>
      <c r="C484" s="29" t="s">
        <v>124</v>
      </c>
      <c r="D484" s="35">
        <v>0.64400000000000002</v>
      </c>
      <c r="E484" s="35">
        <v>0.54400000000000004</v>
      </c>
      <c r="F484" s="17" t="s">
        <v>413</v>
      </c>
    </row>
    <row r="485" spans="1:6" ht="90" x14ac:dyDescent="0.3">
      <c r="A485" s="27" t="s">
        <v>20</v>
      </c>
      <c r="B485" s="13" t="s">
        <v>374</v>
      </c>
      <c r="C485" s="29" t="s">
        <v>124</v>
      </c>
      <c r="D485" s="20">
        <v>0.53</v>
      </c>
      <c r="E485" s="35">
        <v>0.623</v>
      </c>
      <c r="F485" s="17" t="s">
        <v>414</v>
      </c>
    </row>
    <row r="486" spans="1:6" ht="90" x14ac:dyDescent="0.3">
      <c r="A486" s="27" t="s">
        <v>22</v>
      </c>
      <c r="B486" s="13" t="s">
        <v>375</v>
      </c>
      <c r="C486" s="29" t="s">
        <v>124</v>
      </c>
      <c r="D486" s="35">
        <v>0.501</v>
      </c>
      <c r="E486" s="20">
        <v>0.47</v>
      </c>
      <c r="F486" s="17" t="s">
        <v>415</v>
      </c>
    </row>
    <row r="487" spans="1:6" x14ac:dyDescent="0.3">
      <c r="A487" s="38" t="s">
        <v>35</v>
      </c>
      <c r="B487" s="38"/>
      <c r="C487" s="38"/>
      <c r="D487" s="38"/>
      <c r="E487" s="38"/>
      <c r="F487" s="38"/>
    </row>
    <row r="488" spans="1:6" x14ac:dyDescent="0.3">
      <c r="A488" s="27" t="s">
        <v>7</v>
      </c>
      <c r="B488" s="13" t="s">
        <v>225</v>
      </c>
      <c r="C488" s="29"/>
      <c r="D488" s="20">
        <v>0.39</v>
      </c>
      <c r="E488" s="35">
        <v>0.35299999999999998</v>
      </c>
      <c r="F488" s="29"/>
    </row>
    <row r="489" spans="1:6" x14ac:dyDescent="0.3">
      <c r="A489" s="27" t="s">
        <v>8</v>
      </c>
      <c r="B489" s="13" t="s">
        <v>370</v>
      </c>
      <c r="C489" s="29" t="s">
        <v>124</v>
      </c>
      <c r="D489" s="29" t="s">
        <v>124</v>
      </c>
      <c r="E489" s="29" t="s">
        <v>124</v>
      </c>
      <c r="F489" s="29"/>
    </row>
    <row r="490" spans="1:6" ht="78.75" x14ac:dyDescent="0.3">
      <c r="A490" s="27" t="s">
        <v>9</v>
      </c>
      <c r="B490" s="13" t="s">
        <v>371</v>
      </c>
      <c r="C490" s="29" t="s">
        <v>124</v>
      </c>
      <c r="D490" s="35">
        <v>0.72099999999999997</v>
      </c>
      <c r="E490" s="35">
        <v>0.67900000000000005</v>
      </c>
      <c r="F490" s="17" t="s">
        <v>416</v>
      </c>
    </row>
    <row r="491" spans="1:6" ht="78.75" x14ac:dyDescent="0.3">
      <c r="A491" s="27" t="s">
        <v>10</v>
      </c>
      <c r="B491" s="13" t="s">
        <v>372</v>
      </c>
      <c r="C491" s="29" t="s">
        <v>124</v>
      </c>
      <c r="D491" s="35">
        <v>1.004</v>
      </c>
      <c r="E491" s="14">
        <v>0.9</v>
      </c>
      <c r="F491" s="17" t="s">
        <v>416</v>
      </c>
    </row>
    <row r="492" spans="1:6" ht="90" x14ac:dyDescent="0.3">
      <c r="A492" s="27" t="s">
        <v>11</v>
      </c>
      <c r="B492" s="13" t="s">
        <v>152</v>
      </c>
      <c r="C492" s="29" t="s">
        <v>124</v>
      </c>
      <c r="D492" s="35">
        <v>0.58599999999999997</v>
      </c>
      <c r="E492" s="14">
        <v>0.3</v>
      </c>
      <c r="F492" s="17" t="s">
        <v>417</v>
      </c>
    </row>
    <row r="493" spans="1:6" ht="78.75" x14ac:dyDescent="0.3">
      <c r="A493" s="27" t="s">
        <v>12</v>
      </c>
      <c r="B493" s="13" t="s">
        <v>373</v>
      </c>
      <c r="C493" s="29" t="s">
        <v>124</v>
      </c>
      <c r="D493" s="35">
        <v>0.57099999999999995</v>
      </c>
      <c r="E493" s="20">
        <v>0.56000000000000005</v>
      </c>
      <c r="F493" s="17" t="s">
        <v>418</v>
      </c>
    </row>
    <row r="494" spans="1:6" ht="78.75" x14ac:dyDescent="0.3">
      <c r="A494" s="27" t="s">
        <v>18</v>
      </c>
      <c r="B494" s="13" t="s">
        <v>144</v>
      </c>
      <c r="C494" s="29" t="s">
        <v>124</v>
      </c>
      <c r="D494" s="35">
        <v>0.55300000000000005</v>
      </c>
      <c r="E494" s="35">
        <v>0.55400000000000005</v>
      </c>
      <c r="F494" s="17" t="s">
        <v>419</v>
      </c>
    </row>
    <row r="495" spans="1:6" ht="78.75" x14ac:dyDescent="0.3">
      <c r="A495" s="27" t="s">
        <v>20</v>
      </c>
      <c r="B495" s="13" t="s">
        <v>374</v>
      </c>
      <c r="C495" s="29" t="s">
        <v>124</v>
      </c>
      <c r="D495" s="35">
        <v>1.371</v>
      </c>
      <c r="E495" s="20">
        <v>0.57999999999999996</v>
      </c>
      <c r="F495" s="17" t="s">
        <v>420</v>
      </c>
    </row>
    <row r="496" spans="1:6" ht="78.75" x14ac:dyDescent="0.3">
      <c r="A496" s="27" t="s">
        <v>22</v>
      </c>
      <c r="B496" s="13" t="s">
        <v>375</v>
      </c>
      <c r="C496" s="29" t="s">
        <v>124</v>
      </c>
      <c r="D496" s="35">
        <v>0.40799999999999997</v>
      </c>
      <c r="E496" s="35">
        <v>0.36699999999999999</v>
      </c>
      <c r="F496" s="17" t="s">
        <v>421</v>
      </c>
    </row>
    <row r="497" spans="1:6" x14ac:dyDescent="0.3">
      <c r="A497" s="38" t="s">
        <v>30</v>
      </c>
      <c r="B497" s="38"/>
      <c r="C497" s="38"/>
      <c r="D497" s="38"/>
      <c r="E497" s="38"/>
      <c r="F497" s="38"/>
    </row>
    <row r="498" spans="1:6" x14ac:dyDescent="0.3">
      <c r="A498" s="27" t="s">
        <v>7</v>
      </c>
      <c r="B498" s="13" t="s">
        <v>225</v>
      </c>
      <c r="C498" s="35">
        <v>91.212999999999994</v>
      </c>
      <c r="D498" s="14">
        <v>104</v>
      </c>
      <c r="E498" s="14">
        <v>91.1</v>
      </c>
      <c r="F498" s="17"/>
    </row>
    <row r="499" spans="1:6" x14ac:dyDescent="0.3">
      <c r="A499" s="27" t="s">
        <v>8</v>
      </c>
      <c r="B499" s="13" t="s">
        <v>370</v>
      </c>
      <c r="C499" s="29" t="s">
        <v>124</v>
      </c>
      <c r="D499" s="29" t="s">
        <v>124</v>
      </c>
      <c r="E499" s="29" t="s">
        <v>124</v>
      </c>
      <c r="F499" s="17"/>
    </row>
    <row r="500" spans="1:6" ht="78.75" x14ac:dyDescent="0.3">
      <c r="A500" s="27" t="s">
        <v>9</v>
      </c>
      <c r="B500" s="13" t="s">
        <v>371</v>
      </c>
      <c r="C500" s="20">
        <v>92.79</v>
      </c>
      <c r="D500" s="14">
        <v>104.5</v>
      </c>
      <c r="E500" s="14">
        <v>97.9</v>
      </c>
      <c r="F500" s="17" t="s">
        <v>383</v>
      </c>
    </row>
    <row r="501" spans="1:6" ht="90" x14ac:dyDescent="0.3">
      <c r="A501" s="27" t="s">
        <v>10</v>
      </c>
      <c r="B501" s="13" t="s">
        <v>372</v>
      </c>
      <c r="C501" s="20">
        <v>112.39</v>
      </c>
      <c r="D501" s="14">
        <v>107.2</v>
      </c>
      <c r="E501" s="14">
        <v>121.3</v>
      </c>
      <c r="F501" s="17" t="s">
        <v>384</v>
      </c>
    </row>
    <row r="502" spans="1:6" ht="78.75" x14ac:dyDescent="0.3">
      <c r="A502" s="27" t="s">
        <v>11</v>
      </c>
      <c r="B502" s="13" t="s">
        <v>152</v>
      </c>
      <c r="C502" s="20">
        <v>95.03</v>
      </c>
      <c r="D502" s="14">
        <v>102</v>
      </c>
      <c r="E502" s="14">
        <v>104.4</v>
      </c>
      <c r="F502" s="17" t="s">
        <v>385</v>
      </c>
    </row>
    <row r="503" spans="1:6" ht="90" x14ac:dyDescent="0.3">
      <c r="A503" s="27" t="s">
        <v>12</v>
      </c>
      <c r="B503" s="13" t="s">
        <v>373</v>
      </c>
      <c r="C503" s="20">
        <v>91.76</v>
      </c>
      <c r="D503" s="14">
        <v>90.3</v>
      </c>
      <c r="E503" s="14">
        <v>90.2</v>
      </c>
      <c r="F503" s="17" t="s">
        <v>386</v>
      </c>
    </row>
    <row r="504" spans="1:6" ht="90" x14ac:dyDescent="0.3">
      <c r="A504" s="27" t="s">
        <v>18</v>
      </c>
      <c r="B504" s="13" t="s">
        <v>144</v>
      </c>
      <c r="C504" s="20">
        <v>114.58</v>
      </c>
      <c r="D504" s="14">
        <v>115.6</v>
      </c>
      <c r="E504" s="14">
        <v>108.8</v>
      </c>
      <c r="F504" s="17" t="s">
        <v>387</v>
      </c>
    </row>
    <row r="505" spans="1:6" ht="90" x14ac:dyDescent="0.3">
      <c r="A505" s="27" t="s">
        <v>20</v>
      </c>
      <c r="B505" s="13" t="s">
        <v>374</v>
      </c>
      <c r="C505" s="20">
        <v>148.74</v>
      </c>
      <c r="D505" s="14">
        <v>158.5</v>
      </c>
      <c r="E505" s="14">
        <v>163.69999999999999</v>
      </c>
      <c r="F505" s="17" t="s">
        <v>388</v>
      </c>
    </row>
    <row r="506" spans="1:6" ht="78.75" x14ac:dyDescent="0.3">
      <c r="A506" s="27" t="s">
        <v>22</v>
      </c>
      <c r="B506" s="13" t="s">
        <v>375</v>
      </c>
      <c r="C506" s="20">
        <v>76.39</v>
      </c>
      <c r="D506" s="14">
        <v>90.6</v>
      </c>
      <c r="E506" s="14">
        <v>77</v>
      </c>
      <c r="F506" s="17" t="s">
        <v>389</v>
      </c>
    </row>
    <row r="507" spans="1:6" ht="18" customHeight="1" x14ac:dyDescent="0.3">
      <c r="A507" s="38" t="s">
        <v>31</v>
      </c>
      <c r="B507" s="38"/>
      <c r="C507" s="38"/>
      <c r="D507" s="38"/>
      <c r="E507" s="38"/>
      <c r="F507" s="38"/>
    </row>
    <row r="508" spans="1:6" x14ac:dyDescent="0.3">
      <c r="A508" s="27" t="s">
        <v>7</v>
      </c>
      <c r="B508" s="13" t="s">
        <v>225</v>
      </c>
      <c r="C508" s="35">
        <v>71.605999999999995</v>
      </c>
      <c r="D508" s="14">
        <v>86.7</v>
      </c>
      <c r="E508" s="14">
        <v>71.5</v>
      </c>
      <c r="F508" s="29"/>
    </row>
    <row r="509" spans="1:6" x14ac:dyDescent="0.3">
      <c r="A509" s="27" t="s">
        <v>8</v>
      </c>
      <c r="B509" s="13" t="s">
        <v>370</v>
      </c>
      <c r="C509" s="29" t="s">
        <v>124</v>
      </c>
      <c r="D509" s="29" t="s">
        <v>124</v>
      </c>
      <c r="E509" s="29" t="s">
        <v>124</v>
      </c>
      <c r="F509" s="29"/>
    </row>
    <row r="510" spans="1:6" ht="90" x14ac:dyDescent="0.3">
      <c r="A510" s="27" t="s">
        <v>9</v>
      </c>
      <c r="B510" s="13" t="s">
        <v>371</v>
      </c>
      <c r="C510" s="20">
        <v>65.92</v>
      </c>
      <c r="D510" s="14">
        <v>75.900000000000006</v>
      </c>
      <c r="E510" s="14">
        <v>66</v>
      </c>
      <c r="F510" s="17" t="s">
        <v>390</v>
      </c>
    </row>
    <row r="511" spans="1:6" ht="78.75" x14ac:dyDescent="0.3">
      <c r="A511" s="27" t="s">
        <v>10</v>
      </c>
      <c r="B511" s="13" t="s">
        <v>372</v>
      </c>
      <c r="C511" s="20">
        <v>78.349999999999994</v>
      </c>
      <c r="D511" s="14">
        <v>84</v>
      </c>
      <c r="E511" s="14">
        <v>81.599999999999994</v>
      </c>
      <c r="F511" s="17" t="s">
        <v>391</v>
      </c>
    </row>
    <row r="512" spans="1:6" ht="78.75" x14ac:dyDescent="0.3">
      <c r="A512" s="27" t="s">
        <v>11</v>
      </c>
      <c r="B512" s="13" t="s">
        <v>152</v>
      </c>
      <c r="C512" s="20">
        <v>61.51</v>
      </c>
      <c r="D512" s="14">
        <v>76.599999999999994</v>
      </c>
      <c r="E512" s="14">
        <v>68.2</v>
      </c>
      <c r="F512" s="17" t="s">
        <v>392</v>
      </c>
    </row>
    <row r="513" spans="1:6" ht="78.75" x14ac:dyDescent="0.3">
      <c r="A513" s="27" t="s">
        <v>12</v>
      </c>
      <c r="B513" s="13" t="s">
        <v>373</v>
      </c>
      <c r="C513" s="20">
        <v>65.94</v>
      </c>
      <c r="D513" s="14">
        <v>73.3</v>
      </c>
      <c r="E513" s="14">
        <v>70.900000000000006</v>
      </c>
      <c r="F513" s="17" t="s">
        <v>393</v>
      </c>
    </row>
    <row r="514" spans="1:6" ht="78.75" x14ac:dyDescent="0.3">
      <c r="A514" s="27" t="s">
        <v>18</v>
      </c>
      <c r="B514" s="13" t="s">
        <v>144</v>
      </c>
      <c r="C514" s="20">
        <v>81.92</v>
      </c>
      <c r="D514" s="14">
        <v>96.1</v>
      </c>
      <c r="E514" s="14">
        <v>82.6</v>
      </c>
      <c r="F514" s="17" t="s">
        <v>394</v>
      </c>
    </row>
    <row r="515" spans="1:6" ht="90" x14ac:dyDescent="0.3">
      <c r="A515" s="27" t="s">
        <v>20</v>
      </c>
      <c r="B515" s="13" t="s">
        <v>374</v>
      </c>
      <c r="C515" s="20">
        <v>102.12</v>
      </c>
      <c r="D515" s="14">
        <v>117.5</v>
      </c>
      <c r="E515" s="14">
        <v>111</v>
      </c>
      <c r="F515" s="17" t="s">
        <v>395</v>
      </c>
    </row>
    <row r="516" spans="1:6" ht="90" x14ac:dyDescent="0.3">
      <c r="A516" s="27" t="s">
        <v>22</v>
      </c>
      <c r="B516" s="13" t="s">
        <v>375</v>
      </c>
      <c r="C516" s="20">
        <v>61.04</v>
      </c>
      <c r="D516" s="14">
        <v>78.2</v>
      </c>
      <c r="E516" s="14">
        <v>59.8</v>
      </c>
      <c r="F516" s="17" t="s">
        <v>396</v>
      </c>
    </row>
    <row r="517" spans="1:6" ht="22.5" customHeight="1" x14ac:dyDescent="0.3">
      <c r="A517" s="38" t="s">
        <v>32</v>
      </c>
      <c r="B517" s="38"/>
      <c r="C517" s="38"/>
      <c r="D517" s="38"/>
      <c r="E517" s="38"/>
      <c r="F517" s="38"/>
    </row>
    <row r="518" spans="1:6" x14ac:dyDescent="0.3">
      <c r="A518" s="27" t="s">
        <v>7</v>
      </c>
      <c r="B518" s="13" t="s">
        <v>225</v>
      </c>
      <c r="C518" s="29"/>
      <c r="D518" s="20">
        <v>43.65</v>
      </c>
      <c r="E518" s="14">
        <v>41.2</v>
      </c>
      <c r="F518" s="17"/>
    </row>
    <row r="519" spans="1:6" x14ac:dyDescent="0.3">
      <c r="A519" s="27" t="s">
        <v>8</v>
      </c>
      <c r="B519" s="13" t="s">
        <v>370</v>
      </c>
      <c r="C519" s="29" t="s">
        <v>124</v>
      </c>
      <c r="D519" s="29" t="s">
        <v>124</v>
      </c>
      <c r="E519" s="29" t="s">
        <v>124</v>
      </c>
      <c r="F519" s="17"/>
    </row>
    <row r="520" spans="1:6" ht="90" x14ac:dyDescent="0.3">
      <c r="A520" s="27" t="s">
        <v>9</v>
      </c>
      <c r="B520" s="13" t="s">
        <v>371</v>
      </c>
      <c r="C520" s="29" t="s">
        <v>124</v>
      </c>
      <c r="D520" s="20">
        <v>39.409999999999997</v>
      </c>
      <c r="E520" s="14">
        <v>38.5</v>
      </c>
      <c r="F520" s="17" t="s">
        <v>397</v>
      </c>
    </row>
    <row r="521" spans="1:6" ht="78.75" x14ac:dyDescent="0.3">
      <c r="A521" s="27" t="s">
        <v>10</v>
      </c>
      <c r="B521" s="13" t="s">
        <v>372</v>
      </c>
      <c r="C521" s="29" t="s">
        <v>124</v>
      </c>
      <c r="D521" s="20">
        <v>52.77</v>
      </c>
      <c r="E521" s="14">
        <v>57.7</v>
      </c>
      <c r="F521" s="17" t="s">
        <v>398</v>
      </c>
    </row>
    <row r="522" spans="1:6" ht="78.75" x14ac:dyDescent="0.3">
      <c r="A522" s="27" t="s">
        <v>11</v>
      </c>
      <c r="B522" s="13" t="s">
        <v>152</v>
      </c>
      <c r="C522" s="29" t="s">
        <v>124</v>
      </c>
      <c r="D522" s="14">
        <v>37.6</v>
      </c>
      <c r="E522" s="14">
        <v>36.4</v>
      </c>
      <c r="F522" s="17" t="s">
        <v>399</v>
      </c>
    </row>
    <row r="523" spans="1:6" ht="90" x14ac:dyDescent="0.3">
      <c r="A523" s="27" t="s">
        <v>12</v>
      </c>
      <c r="B523" s="13" t="s">
        <v>373</v>
      </c>
      <c r="C523" s="29" t="s">
        <v>124</v>
      </c>
      <c r="D523" s="20">
        <v>38.24</v>
      </c>
      <c r="E523" s="14">
        <v>38.6</v>
      </c>
      <c r="F523" s="17" t="s">
        <v>400</v>
      </c>
    </row>
    <row r="524" spans="1:6" ht="78.75" x14ac:dyDescent="0.3">
      <c r="A524" s="27" t="s">
        <v>18</v>
      </c>
      <c r="B524" s="13" t="s">
        <v>144</v>
      </c>
      <c r="C524" s="29" t="s">
        <v>124</v>
      </c>
      <c r="D524" s="20">
        <v>52.18</v>
      </c>
      <c r="E524" s="14">
        <v>51.1</v>
      </c>
      <c r="F524" s="17" t="s">
        <v>401</v>
      </c>
    </row>
    <row r="525" spans="1:6" ht="78.75" x14ac:dyDescent="0.3">
      <c r="A525" s="27" t="s">
        <v>20</v>
      </c>
      <c r="B525" s="13" t="s">
        <v>374</v>
      </c>
      <c r="C525" s="29" t="s">
        <v>124</v>
      </c>
      <c r="D525" s="14">
        <v>53.7</v>
      </c>
      <c r="E525" s="14">
        <v>57.9</v>
      </c>
      <c r="F525" s="17" t="s">
        <v>402</v>
      </c>
    </row>
    <row r="526" spans="1:6" ht="78.75" x14ac:dyDescent="0.3">
      <c r="A526" s="27" t="s">
        <v>22</v>
      </c>
      <c r="B526" s="13" t="s">
        <v>375</v>
      </c>
      <c r="C526" s="29" t="s">
        <v>124</v>
      </c>
      <c r="D526" s="20">
        <v>37.28</v>
      </c>
      <c r="E526" s="14">
        <v>34.1</v>
      </c>
      <c r="F526" s="17" t="s">
        <v>403</v>
      </c>
    </row>
    <row r="527" spans="1:6" ht="54.75" customHeight="1" x14ac:dyDescent="0.3">
      <c r="A527" s="38" t="s">
        <v>36</v>
      </c>
      <c r="B527" s="38"/>
      <c r="C527" s="38"/>
      <c r="D527" s="38"/>
      <c r="E527" s="38"/>
      <c r="F527" s="38"/>
    </row>
    <row r="528" spans="1:6" x14ac:dyDescent="0.3">
      <c r="A528" s="27" t="s">
        <v>7</v>
      </c>
      <c r="B528" s="13" t="s">
        <v>225</v>
      </c>
      <c r="C528" s="16">
        <v>61582</v>
      </c>
      <c r="D528" s="16">
        <v>71421</v>
      </c>
      <c r="E528" s="16">
        <v>69672</v>
      </c>
      <c r="F528" s="17"/>
    </row>
    <row r="529" spans="1:6" x14ac:dyDescent="0.3">
      <c r="A529" s="27" t="s">
        <v>8</v>
      </c>
      <c r="B529" s="13" t="s">
        <v>370</v>
      </c>
      <c r="C529" s="16" t="s">
        <v>124</v>
      </c>
      <c r="D529" s="16" t="s">
        <v>124</v>
      </c>
      <c r="E529" s="16" t="s">
        <v>124</v>
      </c>
      <c r="F529" s="17"/>
    </row>
    <row r="530" spans="1:6" ht="22.5" x14ac:dyDescent="0.3">
      <c r="A530" s="27" t="s">
        <v>9</v>
      </c>
      <c r="B530" s="13" t="s">
        <v>371</v>
      </c>
      <c r="C530" s="16">
        <v>1030</v>
      </c>
      <c r="D530" s="16">
        <v>1346</v>
      </c>
      <c r="E530" s="16">
        <v>1162</v>
      </c>
      <c r="F530" s="17" t="s">
        <v>143</v>
      </c>
    </row>
    <row r="531" spans="1:6" ht="22.5" x14ac:dyDescent="0.3">
      <c r="A531" s="27" t="s">
        <v>10</v>
      </c>
      <c r="B531" s="13" t="s">
        <v>372</v>
      </c>
      <c r="C531" s="16">
        <v>246</v>
      </c>
      <c r="D531" s="16">
        <v>281</v>
      </c>
      <c r="E531" s="16">
        <v>264</v>
      </c>
      <c r="F531" s="17" t="s">
        <v>367</v>
      </c>
    </row>
    <row r="532" spans="1:6" ht="22.5" x14ac:dyDescent="0.3">
      <c r="A532" s="27" t="s">
        <v>11</v>
      </c>
      <c r="B532" s="13" t="s">
        <v>152</v>
      </c>
      <c r="C532" s="16">
        <v>504</v>
      </c>
      <c r="D532" s="16">
        <v>547</v>
      </c>
      <c r="E532" s="16">
        <v>511</v>
      </c>
      <c r="F532" s="17" t="s">
        <v>367</v>
      </c>
    </row>
    <row r="533" spans="1:6" x14ac:dyDescent="0.3">
      <c r="A533" s="27" t="s">
        <v>12</v>
      </c>
      <c r="B533" s="13" t="s">
        <v>373</v>
      </c>
      <c r="C533" s="16">
        <v>108</v>
      </c>
      <c r="D533" s="16">
        <v>126</v>
      </c>
      <c r="E533" s="16">
        <v>126</v>
      </c>
      <c r="F533" s="17"/>
    </row>
    <row r="534" spans="1:6" ht="33.75" x14ac:dyDescent="0.3">
      <c r="A534" s="27" t="s">
        <v>18</v>
      </c>
      <c r="B534" s="13" t="s">
        <v>144</v>
      </c>
      <c r="C534" s="16">
        <v>296</v>
      </c>
      <c r="D534" s="16">
        <v>334</v>
      </c>
      <c r="E534" s="16">
        <v>372</v>
      </c>
      <c r="F534" s="17" t="s">
        <v>108</v>
      </c>
    </row>
    <row r="535" spans="1:6" x14ac:dyDescent="0.3">
      <c r="A535" s="27" t="s">
        <v>20</v>
      </c>
      <c r="B535" s="13" t="s">
        <v>374</v>
      </c>
      <c r="C535" s="16">
        <v>347</v>
      </c>
      <c r="D535" s="16">
        <v>394</v>
      </c>
      <c r="E535" s="16">
        <v>394</v>
      </c>
      <c r="F535" s="17"/>
    </row>
    <row r="536" spans="1:6" x14ac:dyDescent="0.3">
      <c r="A536" s="27" t="s">
        <v>22</v>
      </c>
      <c r="B536" s="13" t="s">
        <v>375</v>
      </c>
      <c r="C536" s="16">
        <v>838</v>
      </c>
      <c r="D536" s="16">
        <v>936</v>
      </c>
      <c r="E536" s="16">
        <v>936</v>
      </c>
      <c r="F536" s="17"/>
    </row>
    <row r="537" spans="1:6" ht="36.6" customHeight="1" x14ac:dyDescent="0.3">
      <c r="A537" s="38" t="s">
        <v>38</v>
      </c>
      <c r="B537" s="38"/>
      <c r="C537" s="38"/>
      <c r="D537" s="38"/>
      <c r="E537" s="38"/>
      <c r="F537" s="38"/>
    </row>
    <row r="538" spans="1:6" x14ac:dyDescent="0.3">
      <c r="A538" s="27" t="s">
        <v>7</v>
      </c>
      <c r="B538" s="13" t="s">
        <v>225</v>
      </c>
      <c r="C538" s="14">
        <v>124692</v>
      </c>
      <c r="D538" s="14">
        <v>84096</v>
      </c>
      <c r="E538" s="14">
        <v>570967</v>
      </c>
      <c r="F538" s="29"/>
    </row>
    <row r="539" spans="1:6" x14ac:dyDescent="0.3">
      <c r="A539" s="27" t="s">
        <v>8</v>
      </c>
      <c r="B539" s="13" t="s">
        <v>370</v>
      </c>
      <c r="C539" s="29" t="s">
        <v>124</v>
      </c>
      <c r="D539" s="29" t="s">
        <v>124</v>
      </c>
      <c r="E539" s="29" t="s">
        <v>124</v>
      </c>
      <c r="F539" s="29"/>
    </row>
    <row r="540" spans="1:6" ht="112.5" x14ac:dyDescent="0.3">
      <c r="A540" s="27" t="s">
        <v>9</v>
      </c>
      <c r="B540" s="13" t="s">
        <v>152</v>
      </c>
      <c r="C540" s="29" t="s">
        <v>124</v>
      </c>
      <c r="D540" s="14">
        <v>1110</v>
      </c>
      <c r="E540" s="14">
        <v>2518</v>
      </c>
      <c r="F540" s="17" t="s">
        <v>422</v>
      </c>
    </row>
    <row r="541" spans="1:6" x14ac:dyDescent="0.3">
      <c r="A541" s="27" t="s">
        <v>10</v>
      </c>
      <c r="B541" s="13" t="s">
        <v>373</v>
      </c>
      <c r="C541" s="14">
        <v>1175</v>
      </c>
      <c r="D541" s="14">
        <v>805</v>
      </c>
      <c r="E541" s="14">
        <v>6482</v>
      </c>
      <c r="F541" s="17" t="s">
        <v>423</v>
      </c>
    </row>
    <row r="542" spans="1:6" ht="33.75" x14ac:dyDescent="0.3">
      <c r="A542" s="27" t="s">
        <v>11</v>
      </c>
      <c r="B542" s="13" t="s">
        <v>144</v>
      </c>
      <c r="C542" s="14">
        <v>1727</v>
      </c>
      <c r="D542" s="14">
        <v>1018</v>
      </c>
      <c r="E542" s="14">
        <v>6559</v>
      </c>
      <c r="F542" s="17" t="s">
        <v>424</v>
      </c>
    </row>
    <row r="543" spans="1:6" ht="56.25" x14ac:dyDescent="0.3">
      <c r="A543" s="27" t="s">
        <v>12</v>
      </c>
      <c r="B543" s="13" t="s">
        <v>375</v>
      </c>
      <c r="C543" s="14">
        <v>3459</v>
      </c>
      <c r="D543" s="14">
        <v>1716</v>
      </c>
      <c r="E543" s="14">
        <v>18260</v>
      </c>
      <c r="F543" s="17" t="s">
        <v>425</v>
      </c>
    </row>
    <row r="544" spans="1:6" ht="21.75" customHeight="1" x14ac:dyDescent="0.3">
      <c r="A544" s="42" t="s">
        <v>110</v>
      </c>
      <c r="B544" s="46"/>
      <c r="C544" s="46"/>
      <c r="D544" s="46"/>
      <c r="E544" s="46"/>
      <c r="F544" s="47"/>
    </row>
    <row r="545" spans="1:6" ht="22.5" customHeight="1" x14ac:dyDescent="0.3">
      <c r="A545" s="37" t="s">
        <v>111</v>
      </c>
      <c r="B545" s="38"/>
      <c r="C545" s="38"/>
      <c r="D545" s="38"/>
      <c r="E545" s="38"/>
      <c r="F545" s="38"/>
    </row>
    <row r="546" spans="1:6" ht="33" customHeight="1" x14ac:dyDescent="0.3">
      <c r="A546" s="37" t="s">
        <v>112</v>
      </c>
      <c r="B546" s="38"/>
      <c r="C546" s="38"/>
      <c r="D546" s="38"/>
      <c r="E546" s="38"/>
      <c r="F546" s="38"/>
    </row>
    <row r="547" spans="1:6" ht="21.75" customHeight="1" x14ac:dyDescent="0.3">
      <c r="A547" s="37" t="s">
        <v>109</v>
      </c>
      <c r="B547" s="38"/>
      <c r="C547" s="38"/>
      <c r="D547" s="38"/>
      <c r="E547" s="38"/>
      <c r="F547" s="38"/>
    </row>
    <row r="548" spans="1:6" ht="23.25" customHeight="1" x14ac:dyDescent="0.3">
      <c r="A548" s="37" t="s">
        <v>113</v>
      </c>
      <c r="B548" s="38"/>
      <c r="C548" s="38"/>
      <c r="D548" s="38"/>
      <c r="E548" s="38"/>
      <c r="F548" s="38"/>
    </row>
    <row r="549" spans="1:6" ht="64.5" customHeight="1" x14ac:dyDescent="0.3">
      <c r="A549" s="37" t="s">
        <v>114</v>
      </c>
      <c r="B549" s="38"/>
      <c r="C549" s="38"/>
      <c r="D549" s="38"/>
      <c r="E549" s="38"/>
      <c r="F549" s="38"/>
    </row>
    <row r="550" spans="1:6" ht="20.85" customHeight="1" x14ac:dyDescent="0.3">
      <c r="A550" s="38" t="s">
        <v>39</v>
      </c>
      <c r="B550" s="38"/>
      <c r="C550" s="38"/>
      <c r="D550" s="38"/>
      <c r="E550" s="38"/>
      <c r="F550" s="38"/>
    </row>
    <row r="551" spans="1:6" ht="15.75" customHeight="1" x14ac:dyDescent="0.3">
      <c r="A551" s="27" t="s">
        <v>7</v>
      </c>
      <c r="B551" s="4" t="s">
        <v>14</v>
      </c>
      <c r="C551" s="12">
        <v>53</v>
      </c>
      <c r="D551" s="12">
        <v>1325</v>
      </c>
      <c r="E551" s="12">
        <v>1075</v>
      </c>
      <c r="F551" s="27"/>
    </row>
    <row r="552" spans="1:6" ht="24.75" customHeight="1" x14ac:dyDescent="0.3">
      <c r="A552" s="27" t="s">
        <v>8</v>
      </c>
      <c r="B552" s="4" t="s">
        <v>57</v>
      </c>
      <c r="C552" s="12" t="s">
        <v>16</v>
      </c>
      <c r="D552" s="12" t="s">
        <v>16</v>
      </c>
      <c r="E552" s="12" t="s">
        <v>16</v>
      </c>
      <c r="F552" s="27"/>
    </row>
    <row r="553" spans="1:6" ht="15.75" customHeight="1" x14ac:dyDescent="0.3">
      <c r="A553" s="27" t="s">
        <v>9</v>
      </c>
      <c r="B553" s="4" t="s">
        <v>59</v>
      </c>
      <c r="C553" s="12" t="s">
        <v>16</v>
      </c>
      <c r="D553" s="12">
        <v>50</v>
      </c>
      <c r="E553" s="12">
        <v>50</v>
      </c>
      <c r="F553" s="27"/>
    </row>
    <row r="554" spans="1:6" ht="20.85" customHeight="1" x14ac:dyDescent="0.3">
      <c r="A554" s="38" t="s">
        <v>40</v>
      </c>
      <c r="B554" s="38"/>
      <c r="C554" s="38"/>
      <c r="D554" s="38"/>
      <c r="E554" s="38"/>
      <c r="F554" s="38"/>
    </row>
    <row r="555" spans="1:6" ht="15.75" customHeight="1" x14ac:dyDescent="0.3">
      <c r="A555" s="27" t="s">
        <v>7</v>
      </c>
      <c r="B555" s="4" t="s">
        <v>14</v>
      </c>
      <c r="C555" s="5">
        <v>690.9</v>
      </c>
      <c r="D555" s="15">
        <v>45645.59</v>
      </c>
      <c r="E555" s="5">
        <v>38800.400000000001</v>
      </c>
      <c r="F555" s="27"/>
    </row>
    <row r="556" spans="1:6" ht="18" customHeight="1" x14ac:dyDescent="0.3">
      <c r="A556" s="27" t="s">
        <v>8</v>
      </c>
      <c r="B556" s="4" t="s">
        <v>57</v>
      </c>
      <c r="C556" s="27" t="s">
        <v>16</v>
      </c>
      <c r="D556" s="27" t="s">
        <v>16</v>
      </c>
      <c r="E556" s="27" t="s">
        <v>16</v>
      </c>
      <c r="F556" s="27"/>
    </row>
    <row r="557" spans="1:6" ht="60" x14ac:dyDescent="0.3">
      <c r="A557" s="27" t="s">
        <v>9</v>
      </c>
      <c r="B557" s="4" t="s">
        <v>59</v>
      </c>
      <c r="C557" s="27" t="s">
        <v>16</v>
      </c>
      <c r="D557" s="20">
        <v>4311.78</v>
      </c>
      <c r="E557" s="14">
        <v>4311.8</v>
      </c>
      <c r="F557" s="13" t="s">
        <v>426</v>
      </c>
    </row>
    <row r="558" spans="1:6" ht="20.85" customHeight="1" x14ac:dyDescent="0.3">
      <c r="A558" s="38" t="s">
        <v>41</v>
      </c>
      <c r="B558" s="38"/>
      <c r="C558" s="38"/>
      <c r="D558" s="38"/>
      <c r="E558" s="38"/>
      <c r="F558" s="38"/>
    </row>
    <row r="559" spans="1:6" ht="15.75" customHeight="1" x14ac:dyDescent="0.3">
      <c r="A559" s="27" t="s">
        <v>7</v>
      </c>
      <c r="B559" s="4" t="s">
        <v>14</v>
      </c>
      <c r="C559" s="14">
        <v>9.4</v>
      </c>
      <c r="D559" s="14">
        <v>12</v>
      </c>
      <c r="E559" s="20">
        <v>30.02</v>
      </c>
      <c r="F559" s="29"/>
    </row>
    <row r="560" spans="1:6" ht="21.75" customHeight="1" x14ac:dyDescent="0.3">
      <c r="A560" s="27" t="s">
        <v>8</v>
      </c>
      <c r="B560" s="4" t="s">
        <v>57</v>
      </c>
      <c r="C560" s="29" t="s">
        <v>124</v>
      </c>
      <c r="D560" s="29" t="s">
        <v>124</v>
      </c>
      <c r="E560" s="29" t="s">
        <v>124</v>
      </c>
      <c r="F560" s="29"/>
    </row>
    <row r="561" spans="1:6" ht="60" x14ac:dyDescent="0.3">
      <c r="A561" s="27" t="s">
        <v>9</v>
      </c>
      <c r="B561" s="4" t="s">
        <v>64</v>
      </c>
      <c r="C561" s="14">
        <v>8.3000000000000007</v>
      </c>
      <c r="D561" s="14">
        <v>12</v>
      </c>
      <c r="E561" s="14">
        <v>27.9</v>
      </c>
      <c r="F561" s="13" t="s">
        <v>145</v>
      </c>
    </row>
    <row r="562" spans="1:6" ht="20.85" customHeight="1" x14ac:dyDescent="0.3">
      <c r="A562" s="38" t="s">
        <v>42</v>
      </c>
      <c r="B562" s="38"/>
      <c r="C562" s="38"/>
      <c r="D562" s="38"/>
      <c r="E562" s="38"/>
      <c r="F562" s="38"/>
    </row>
    <row r="563" spans="1:6" ht="15.75" customHeight="1" x14ac:dyDescent="0.3">
      <c r="A563" s="27" t="s">
        <v>7</v>
      </c>
      <c r="B563" s="4" t="s">
        <v>14</v>
      </c>
      <c r="C563" s="14">
        <v>3</v>
      </c>
      <c r="D563" s="14">
        <v>34.1</v>
      </c>
      <c r="E563" s="14">
        <v>8</v>
      </c>
      <c r="F563" s="29"/>
    </row>
    <row r="564" spans="1:6" ht="18.75" customHeight="1" x14ac:dyDescent="0.3">
      <c r="A564" s="27" t="s">
        <v>8</v>
      </c>
      <c r="B564" s="4" t="s">
        <v>57</v>
      </c>
      <c r="C564" s="29" t="s">
        <v>124</v>
      </c>
      <c r="D564" s="29" t="s">
        <v>124</v>
      </c>
      <c r="E564" s="29" t="s">
        <v>124</v>
      </c>
      <c r="F564" s="29"/>
    </row>
    <row r="565" spans="1:6" ht="18" customHeight="1" x14ac:dyDescent="0.3">
      <c r="A565" s="27" t="s">
        <v>9</v>
      </c>
      <c r="B565" s="4" t="s">
        <v>59</v>
      </c>
      <c r="C565" s="29" t="s">
        <v>124</v>
      </c>
      <c r="D565" s="14">
        <v>100</v>
      </c>
      <c r="E565" s="14">
        <v>100</v>
      </c>
      <c r="F565" s="29"/>
    </row>
    <row r="566" spans="1:6" ht="61.5" customHeight="1" x14ac:dyDescent="0.3">
      <c r="A566" s="27" t="s">
        <v>10</v>
      </c>
      <c r="B566" s="4" t="s">
        <v>61</v>
      </c>
      <c r="C566" s="29" t="s">
        <v>124</v>
      </c>
      <c r="D566" s="20">
        <v>32.11</v>
      </c>
      <c r="E566" s="14">
        <v>32.1</v>
      </c>
      <c r="F566" s="13" t="s">
        <v>427</v>
      </c>
    </row>
    <row r="567" spans="1:6" ht="21" customHeight="1" x14ac:dyDescent="0.3">
      <c r="A567" s="42" t="s">
        <v>110</v>
      </c>
      <c r="B567" s="46"/>
      <c r="C567" s="46"/>
      <c r="D567" s="46"/>
      <c r="E567" s="46"/>
      <c r="F567" s="47"/>
    </row>
    <row r="568" spans="1:6" ht="27" customHeight="1" x14ac:dyDescent="0.3">
      <c r="A568" s="37" t="s">
        <v>111</v>
      </c>
      <c r="B568" s="38"/>
      <c r="C568" s="38"/>
      <c r="D568" s="38"/>
      <c r="E568" s="38"/>
      <c r="F568" s="38"/>
    </row>
    <row r="569" spans="1:6" ht="33" customHeight="1" x14ac:dyDescent="0.3">
      <c r="A569" s="37" t="s">
        <v>112</v>
      </c>
      <c r="B569" s="38"/>
      <c r="C569" s="38"/>
      <c r="D569" s="38"/>
      <c r="E569" s="38"/>
      <c r="F569" s="38"/>
    </row>
    <row r="570" spans="1:6" ht="20.25" customHeight="1" x14ac:dyDescent="0.3">
      <c r="A570" s="37" t="s">
        <v>109</v>
      </c>
      <c r="B570" s="38"/>
      <c r="C570" s="38"/>
      <c r="D570" s="38"/>
      <c r="E570" s="38"/>
      <c r="F570" s="38"/>
    </row>
    <row r="571" spans="1:6" ht="25.5" customHeight="1" x14ac:dyDescent="0.3">
      <c r="A571" s="37" t="s">
        <v>113</v>
      </c>
      <c r="B571" s="38"/>
      <c r="C571" s="38"/>
      <c r="D571" s="38"/>
      <c r="E571" s="38"/>
      <c r="F571" s="38"/>
    </row>
    <row r="572" spans="1:6" ht="63.75" customHeight="1" x14ac:dyDescent="0.3">
      <c r="A572" s="37" t="s">
        <v>114</v>
      </c>
      <c r="B572" s="38"/>
      <c r="C572" s="38"/>
      <c r="D572" s="38"/>
      <c r="E572" s="38"/>
      <c r="F572" s="38"/>
    </row>
    <row r="573" spans="1:6" ht="20.25" customHeight="1" x14ac:dyDescent="0.3">
      <c r="A573" s="42" t="s">
        <v>115</v>
      </c>
      <c r="B573" s="46"/>
      <c r="C573" s="46"/>
      <c r="D573" s="46"/>
      <c r="E573" s="46"/>
      <c r="F573" s="47"/>
    </row>
    <row r="574" spans="1:6" ht="21" customHeight="1" x14ac:dyDescent="0.3">
      <c r="A574" s="37" t="s">
        <v>116</v>
      </c>
      <c r="B574" s="38"/>
      <c r="C574" s="38"/>
      <c r="D574" s="38"/>
      <c r="E574" s="38"/>
      <c r="F574" s="38"/>
    </row>
    <row r="575" spans="1:6" ht="51" customHeight="1" x14ac:dyDescent="0.3">
      <c r="A575" s="37" t="s">
        <v>117</v>
      </c>
      <c r="B575" s="38"/>
      <c r="C575" s="38"/>
      <c r="D575" s="38"/>
      <c r="E575" s="38"/>
      <c r="F575" s="38"/>
    </row>
    <row r="576" spans="1:6" ht="23.25" customHeight="1" x14ac:dyDescent="0.3">
      <c r="A576" s="42"/>
      <c r="B576" s="46"/>
      <c r="C576" s="46"/>
      <c r="D576" s="46"/>
      <c r="E576" s="46"/>
      <c r="F576" s="47"/>
    </row>
    <row r="577" spans="1:6" ht="26.25" customHeight="1" x14ac:dyDescent="0.3">
      <c r="A577" s="37" t="s">
        <v>170</v>
      </c>
      <c r="B577" s="49"/>
      <c r="C577" s="49"/>
      <c r="D577" s="49"/>
      <c r="E577" s="49"/>
      <c r="F577" s="49"/>
    </row>
    <row r="578" spans="1:6" ht="50.25" customHeight="1" x14ac:dyDescent="0.3">
      <c r="A578" s="49" t="s">
        <v>1</v>
      </c>
      <c r="B578" s="49" t="s">
        <v>2</v>
      </c>
      <c r="C578" s="49" t="s">
        <v>3</v>
      </c>
      <c r="D578" s="49"/>
      <c r="E578" s="49"/>
      <c r="F578" s="49" t="s">
        <v>4</v>
      </c>
    </row>
    <row r="579" spans="1:6" ht="20.25" customHeight="1" x14ac:dyDescent="0.3">
      <c r="A579" s="49"/>
      <c r="B579" s="49"/>
      <c r="C579" s="37" t="s">
        <v>118</v>
      </c>
      <c r="D579" s="37" t="s">
        <v>119</v>
      </c>
      <c r="E579" s="49"/>
      <c r="F579" s="49"/>
    </row>
    <row r="580" spans="1:6" x14ac:dyDescent="0.3">
      <c r="A580" s="49"/>
      <c r="B580" s="49"/>
      <c r="C580" s="49"/>
      <c r="D580" s="30" t="s">
        <v>5</v>
      </c>
      <c r="E580" s="30" t="s">
        <v>6</v>
      </c>
      <c r="F580" s="49"/>
    </row>
    <row r="581" spans="1:6" x14ac:dyDescent="0.3">
      <c r="A581" s="30" t="s">
        <v>7</v>
      </c>
      <c r="B581" s="30" t="s">
        <v>8</v>
      </c>
      <c r="C581" s="30" t="s">
        <v>9</v>
      </c>
      <c r="D581" s="30" t="s">
        <v>10</v>
      </c>
      <c r="E581" s="30" t="s">
        <v>11</v>
      </c>
      <c r="F581" s="30" t="s">
        <v>12</v>
      </c>
    </row>
    <row r="582" spans="1:6" ht="18.75" customHeight="1" x14ac:dyDescent="0.3">
      <c r="A582" s="38" t="s">
        <v>87</v>
      </c>
      <c r="B582" s="38"/>
      <c r="C582" s="38"/>
      <c r="D582" s="38"/>
      <c r="E582" s="38"/>
      <c r="F582" s="38"/>
    </row>
    <row r="583" spans="1:6" ht="36" customHeight="1" x14ac:dyDescent="0.3">
      <c r="A583" s="48" t="s">
        <v>88</v>
      </c>
      <c r="B583" s="40"/>
      <c r="C583" s="40"/>
      <c r="D583" s="40"/>
      <c r="E583" s="40"/>
      <c r="F583" s="41"/>
    </row>
    <row r="584" spans="1:6" ht="96.75" customHeight="1" x14ac:dyDescent="0.3">
      <c r="A584" s="39" t="s">
        <v>139</v>
      </c>
      <c r="B584" s="40"/>
      <c r="C584" s="40"/>
      <c r="D584" s="40"/>
      <c r="E584" s="40"/>
      <c r="F584" s="41"/>
    </row>
    <row r="585" spans="1:6" ht="36.75" customHeight="1" x14ac:dyDescent="0.3">
      <c r="A585" s="38" t="s">
        <v>13</v>
      </c>
      <c r="B585" s="38"/>
      <c r="C585" s="38"/>
      <c r="D585" s="38"/>
      <c r="E585" s="38"/>
      <c r="F585" s="38"/>
    </row>
    <row r="586" spans="1:6" x14ac:dyDescent="0.3">
      <c r="A586" s="27" t="s">
        <v>7</v>
      </c>
      <c r="B586" s="4" t="s">
        <v>14</v>
      </c>
      <c r="C586" s="15">
        <v>99.85</v>
      </c>
      <c r="D586" s="5">
        <v>99.9</v>
      </c>
      <c r="E586" s="5">
        <v>100</v>
      </c>
      <c r="F586" s="27"/>
    </row>
    <row r="587" spans="1:6" x14ac:dyDescent="0.3">
      <c r="A587" s="27">
        <v>2</v>
      </c>
      <c r="B587" s="4" t="s">
        <v>56</v>
      </c>
      <c r="C587" s="5">
        <v>99.5</v>
      </c>
      <c r="D587" s="5">
        <v>100</v>
      </c>
      <c r="E587" s="5">
        <v>100</v>
      </c>
      <c r="F587" s="27"/>
    </row>
    <row r="588" spans="1:6" ht="18.75" customHeight="1" x14ac:dyDescent="0.3">
      <c r="A588" s="42" t="s">
        <v>92</v>
      </c>
      <c r="B588" s="43"/>
      <c r="C588" s="43"/>
      <c r="D588" s="43"/>
      <c r="E588" s="43"/>
      <c r="F588" s="44"/>
    </row>
    <row r="589" spans="1:6" ht="24.75" customHeight="1" x14ac:dyDescent="0.3">
      <c r="A589" s="38" t="s">
        <v>89</v>
      </c>
      <c r="B589" s="38"/>
      <c r="C589" s="38"/>
      <c r="D589" s="38"/>
      <c r="E589" s="38"/>
      <c r="F589" s="38"/>
    </row>
    <row r="590" spans="1:6" ht="38.25" customHeight="1" x14ac:dyDescent="0.3">
      <c r="A590" s="38" t="s">
        <v>90</v>
      </c>
      <c r="B590" s="38"/>
      <c r="C590" s="38"/>
      <c r="D590" s="38"/>
      <c r="E590" s="38"/>
      <c r="F590" s="38"/>
    </row>
    <row r="591" spans="1:6" x14ac:dyDescent="0.3">
      <c r="A591" s="45" t="s">
        <v>93</v>
      </c>
      <c r="B591" s="43"/>
      <c r="C591" s="43"/>
      <c r="D591" s="43"/>
      <c r="E591" s="43"/>
      <c r="F591" s="44"/>
    </row>
    <row r="592" spans="1:6" x14ac:dyDescent="0.3">
      <c r="A592" s="45" t="s">
        <v>95</v>
      </c>
      <c r="B592" s="43"/>
      <c r="C592" s="43"/>
      <c r="D592" s="43"/>
      <c r="E592" s="43"/>
      <c r="F592" s="44"/>
    </row>
    <row r="593" spans="1:6" x14ac:dyDescent="0.3">
      <c r="A593" s="45" t="s">
        <v>96</v>
      </c>
      <c r="B593" s="43"/>
      <c r="C593" s="43"/>
      <c r="D593" s="43"/>
      <c r="E593" s="43"/>
      <c r="F593" s="44"/>
    </row>
    <row r="594" spans="1:6" x14ac:dyDescent="0.3">
      <c r="A594" s="37" t="s">
        <v>223</v>
      </c>
      <c r="B594" s="37"/>
      <c r="C594" s="37"/>
      <c r="D594" s="37"/>
      <c r="E594" s="37"/>
      <c r="F594" s="37"/>
    </row>
    <row r="595" spans="1:6" x14ac:dyDescent="0.3">
      <c r="A595" s="29" t="s">
        <v>224</v>
      </c>
      <c r="B595" s="13" t="s">
        <v>225</v>
      </c>
      <c r="C595" s="14">
        <v>88.1</v>
      </c>
      <c r="D595" s="14">
        <v>100</v>
      </c>
      <c r="E595" s="14">
        <v>91.7</v>
      </c>
      <c r="F595" s="29"/>
    </row>
    <row r="596" spans="1:6" ht="22.5" x14ac:dyDescent="0.3">
      <c r="A596" s="29" t="s">
        <v>353</v>
      </c>
      <c r="B596" s="13" t="s">
        <v>352</v>
      </c>
      <c r="C596" s="14">
        <v>98.3</v>
      </c>
      <c r="D596" s="14">
        <v>100</v>
      </c>
      <c r="E596" s="14">
        <v>102.5</v>
      </c>
      <c r="F596" s="17" t="s">
        <v>233</v>
      </c>
    </row>
    <row r="597" spans="1:6" ht="22.5" customHeight="1" x14ac:dyDescent="0.3">
      <c r="A597" s="37" t="s">
        <v>234</v>
      </c>
      <c r="B597" s="37"/>
      <c r="C597" s="37"/>
      <c r="D597" s="37"/>
      <c r="E597" s="37"/>
      <c r="F597" s="37"/>
    </row>
    <row r="598" spans="1:6" x14ac:dyDescent="0.3">
      <c r="A598" s="29" t="s">
        <v>224</v>
      </c>
      <c r="B598" s="13" t="s">
        <v>225</v>
      </c>
      <c r="C598" s="14">
        <v>22.6</v>
      </c>
      <c r="D598" s="14">
        <v>20.2</v>
      </c>
      <c r="E598" s="14">
        <v>28.6</v>
      </c>
      <c r="F598" s="29"/>
    </row>
    <row r="599" spans="1:6" ht="26.25" customHeight="1" x14ac:dyDescent="0.3">
      <c r="A599" s="29" t="s">
        <v>353</v>
      </c>
      <c r="B599" s="13" t="s">
        <v>352</v>
      </c>
      <c r="C599" s="14">
        <v>26.9</v>
      </c>
      <c r="D599" s="14">
        <v>12.4</v>
      </c>
      <c r="E599" s="14">
        <v>32.1</v>
      </c>
      <c r="F599" s="17" t="s">
        <v>354</v>
      </c>
    </row>
    <row r="600" spans="1:6" x14ac:dyDescent="0.3">
      <c r="A600" s="42" t="s">
        <v>94</v>
      </c>
      <c r="B600" s="43"/>
      <c r="C600" s="43"/>
      <c r="D600" s="43"/>
      <c r="E600" s="43"/>
      <c r="F600" s="44"/>
    </row>
    <row r="601" spans="1:6" ht="36" customHeight="1" x14ac:dyDescent="0.3">
      <c r="A601" s="38" t="s">
        <v>97</v>
      </c>
      <c r="B601" s="38"/>
      <c r="C601" s="38"/>
      <c r="D601" s="38"/>
      <c r="E601" s="38"/>
      <c r="F601" s="38"/>
    </row>
    <row r="602" spans="1:6" ht="66.75" customHeight="1" x14ac:dyDescent="0.3">
      <c r="A602" s="38" t="s">
        <v>98</v>
      </c>
      <c r="B602" s="38"/>
      <c r="C602" s="38"/>
      <c r="D602" s="38"/>
      <c r="E602" s="38"/>
      <c r="F602" s="38"/>
    </row>
    <row r="603" spans="1:6" ht="21" customHeight="1" x14ac:dyDescent="0.3">
      <c r="A603" s="38" t="s">
        <v>33</v>
      </c>
      <c r="B603" s="38"/>
      <c r="C603" s="38"/>
      <c r="D603" s="38"/>
      <c r="E603" s="38"/>
      <c r="F603" s="38"/>
    </row>
    <row r="604" spans="1:6" ht="18" customHeight="1" x14ac:dyDescent="0.3">
      <c r="A604" s="27" t="s">
        <v>7</v>
      </c>
      <c r="B604" s="4" t="s">
        <v>14</v>
      </c>
      <c r="C604" s="35">
        <v>1.504</v>
      </c>
      <c r="D604" s="20">
        <v>1.65</v>
      </c>
      <c r="E604" s="35">
        <v>1.4890000000000001</v>
      </c>
      <c r="F604" s="27"/>
    </row>
    <row r="605" spans="1:6" ht="91.5" customHeight="1" x14ac:dyDescent="0.3">
      <c r="A605" s="27">
        <v>2</v>
      </c>
      <c r="B605" s="4" t="s">
        <v>56</v>
      </c>
      <c r="C605" s="35">
        <v>1.583</v>
      </c>
      <c r="D605" s="35">
        <v>1.6739999999999999</v>
      </c>
      <c r="E605" s="35">
        <v>1.5449999999999999</v>
      </c>
      <c r="F605" s="17" t="s">
        <v>362</v>
      </c>
    </row>
    <row r="606" spans="1:6" x14ac:dyDescent="0.3">
      <c r="A606" s="38" t="s">
        <v>34</v>
      </c>
      <c r="B606" s="38"/>
      <c r="C606" s="38"/>
      <c r="D606" s="38"/>
      <c r="E606" s="38"/>
      <c r="F606" s="38"/>
    </row>
    <row r="607" spans="1:6" x14ac:dyDescent="0.3">
      <c r="A607" s="27" t="s">
        <v>7</v>
      </c>
      <c r="B607" s="4" t="s">
        <v>14</v>
      </c>
      <c r="C607" s="27"/>
      <c r="D607" s="15">
        <v>0.56999999999999995</v>
      </c>
      <c r="E607" s="18">
        <v>0.51800000000000002</v>
      </c>
      <c r="F607" s="27"/>
    </row>
    <row r="608" spans="1:6" ht="90" x14ac:dyDescent="0.3">
      <c r="A608" s="27">
        <v>2</v>
      </c>
      <c r="B608" s="4" t="s">
        <v>56</v>
      </c>
      <c r="C608" s="27" t="s">
        <v>16</v>
      </c>
      <c r="D608" s="35">
        <v>0.56299999999999994</v>
      </c>
      <c r="E608" s="35">
        <v>0.55300000000000005</v>
      </c>
      <c r="F608" s="17" t="s">
        <v>364</v>
      </c>
    </row>
    <row r="609" spans="1:6" x14ac:dyDescent="0.3">
      <c r="A609" s="38" t="s">
        <v>35</v>
      </c>
      <c r="B609" s="38"/>
      <c r="C609" s="38"/>
      <c r="D609" s="38"/>
      <c r="E609" s="38"/>
      <c r="F609" s="38"/>
    </row>
    <row r="610" spans="1:6" x14ac:dyDescent="0.3">
      <c r="A610" s="27" t="s">
        <v>7</v>
      </c>
      <c r="B610" s="4" t="s">
        <v>14</v>
      </c>
      <c r="C610" s="27"/>
      <c r="D610" s="15">
        <v>0.39</v>
      </c>
      <c r="E610" s="18">
        <v>0.35299999999999998</v>
      </c>
      <c r="F610" s="27"/>
    </row>
    <row r="611" spans="1:6" ht="90" x14ac:dyDescent="0.3">
      <c r="A611" s="27">
        <v>2</v>
      </c>
      <c r="B611" s="4" t="s">
        <v>56</v>
      </c>
      <c r="C611" s="27" t="s">
        <v>16</v>
      </c>
      <c r="D611" s="35">
        <v>0.36899999999999999</v>
      </c>
      <c r="E611" s="14">
        <v>0.3</v>
      </c>
      <c r="F611" s="17" t="s">
        <v>366</v>
      </c>
    </row>
    <row r="612" spans="1:6" x14ac:dyDescent="0.3">
      <c r="A612" s="38" t="s">
        <v>30</v>
      </c>
      <c r="B612" s="38"/>
      <c r="C612" s="38"/>
      <c r="D612" s="38"/>
      <c r="E612" s="38"/>
      <c r="F612" s="38"/>
    </row>
    <row r="613" spans="1:6" x14ac:dyDescent="0.3">
      <c r="A613" s="27" t="s">
        <v>7</v>
      </c>
      <c r="B613" s="4" t="s">
        <v>14</v>
      </c>
      <c r="C613" s="35">
        <v>91.212999999999994</v>
      </c>
      <c r="D613" s="14">
        <v>104</v>
      </c>
      <c r="E613" s="14">
        <v>91.1</v>
      </c>
      <c r="F613" s="27"/>
    </row>
    <row r="614" spans="1:6" ht="78.75" x14ac:dyDescent="0.3">
      <c r="A614" s="27">
        <v>2</v>
      </c>
      <c r="B614" s="4" t="s">
        <v>56</v>
      </c>
      <c r="C614" s="14">
        <v>100.6</v>
      </c>
      <c r="D614" s="14">
        <v>109.7</v>
      </c>
      <c r="E614" s="14">
        <v>99.5</v>
      </c>
      <c r="F614" s="17" t="s">
        <v>356</v>
      </c>
    </row>
    <row r="615" spans="1:6" x14ac:dyDescent="0.3">
      <c r="A615" s="38" t="s">
        <v>31</v>
      </c>
      <c r="B615" s="38"/>
      <c r="C615" s="38"/>
      <c r="D615" s="38"/>
      <c r="E615" s="38"/>
      <c r="F615" s="38"/>
    </row>
    <row r="616" spans="1:6" x14ac:dyDescent="0.3">
      <c r="A616" s="27" t="s">
        <v>7</v>
      </c>
      <c r="B616" s="4" t="s">
        <v>14</v>
      </c>
      <c r="C616" s="35">
        <v>71.605999999999995</v>
      </c>
      <c r="D616" s="14">
        <v>86.7</v>
      </c>
      <c r="E616" s="14">
        <v>71.5</v>
      </c>
      <c r="F616" s="27"/>
    </row>
    <row r="617" spans="1:6" ht="78.75" x14ac:dyDescent="0.3">
      <c r="A617" s="27">
        <v>2</v>
      </c>
      <c r="B617" s="4" t="s">
        <v>56</v>
      </c>
      <c r="C617" s="20">
        <v>73.37</v>
      </c>
      <c r="D617" s="14">
        <v>83.6</v>
      </c>
      <c r="E617" s="14">
        <v>74.900000000000006</v>
      </c>
      <c r="F617" s="17" t="s">
        <v>358</v>
      </c>
    </row>
    <row r="618" spans="1:6" x14ac:dyDescent="0.3">
      <c r="A618" s="38" t="s">
        <v>32</v>
      </c>
      <c r="B618" s="38"/>
      <c r="C618" s="38"/>
      <c r="D618" s="38"/>
      <c r="E618" s="38"/>
      <c r="F618" s="38"/>
    </row>
    <row r="619" spans="1:6" x14ac:dyDescent="0.3">
      <c r="A619" s="27" t="s">
        <v>7</v>
      </c>
      <c r="B619" s="4" t="s">
        <v>14</v>
      </c>
      <c r="C619" s="27"/>
      <c r="D619" s="20">
        <v>43.65</v>
      </c>
      <c r="E619" s="14">
        <v>41.2</v>
      </c>
      <c r="F619" s="27"/>
    </row>
    <row r="620" spans="1:6" ht="78.75" x14ac:dyDescent="0.3">
      <c r="A620" s="27">
        <v>2</v>
      </c>
      <c r="B620" s="4" t="s">
        <v>56</v>
      </c>
      <c r="C620" s="27" t="s">
        <v>16</v>
      </c>
      <c r="D620" s="20">
        <v>41.73</v>
      </c>
      <c r="E620" s="14">
        <v>41.3</v>
      </c>
      <c r="F620" s="17" t="s">
        <v>360</v>
      </c>
    </row>
    <row r="621" spans="1:6" ht="47.25" customHeight="1" x14ac:dyDescent="0.3">
      <c r="A621" s="38" t="s">
        <v>36</v>
      </c>
      <c r="B621" s="38"/>
      <c r="C621" s="38"/>
      <c r="D621" s="38"/>
      <c r="E621" s="38"/>
      <c r="F621" s="38"/>
    </row>
    <row r="622" spans="1:6" ht="21" customHeight="1" x14ac:dyDescent="0.3">
      <c r="A622" s="27" t="s">
        <v>7</v>
      </c>
      <c r="B622" s="4" t="s">
        <v>14</v>
      </c>
      <c r="C622" s="16">
        <v>61582</v>
      </c>
      <c r="D622" s="16">
        <v>71421</v>
      </c>
      <c r="E622" s="16">
        <v>69672</v>
      </c>
      <c r="F622" s="27"/>
    </row>
    <row r="623" spans="1:6" ht="23.25" customHeight="1" x14ac:dyDescent="0.3">
      <c r="A623" s="27">
        <v>2</v>
      </c>
      <c r="B623" s="4" t="s">
        <v>56</v>
      </c>
      <c r="C623" s="16">
        <v>252</v>
      </c>
      <c r="D623" s="16">
        <v>384</v>
      </c>
      <c r="E623" s="16">
        <v>312</v>
      </c>
      <c r="F623" s="17" t="s">
        <v>367</v>
      </c>
    </row>
    <row r="624" spans="1:6" ht="32.25" customHeight="1" x14ac:dyDescent="0.3">
      <c r="A624" s="38" t="s">
        <v>38</v>
      </c>
      <c r="B624" s="38"/>
      <c r="C624" s="38"/>
      <c r="D624" s="38"/>
      <c r="E624" s="38"/>
      <c r="F624" s="38"/>
    </row>
    <row r="625" spans="1:6" ht="21.75" customHeight="1" x14ac:dyDescent="0.3">
      <c r="A625" s="27" t="s">
        <v>7</v>
      </c>
      <c r="B625" s="4" t="s">
        <v>14</v>
      </c>
      <c r="C625" s="16">
        <v>124692</v>
      </c>
      <c r="D625" s="16">
        <v>84096</v>
      </c>
      <c r="E625" s="16">
        <v>570967</v>
      </c>
      <c r="F625" s="27"/>
    </row>
    <row r="626" spans="1:6" ht="21.75" customHeight="1" x14ac:dyDescent="0.3">
      <c r="A626" s="27">
        <v>2</v>
      </c>
      <c r="B626" s="4" t="s">
        <v>56</v>
      </c>
      <c r="C626" s="16">
        <v>2405</v>
      </c>
      <c r="D626" s="16">
        <v>1560</v>
      </c>
      <c r="E626" s="16">
        <v>12032</v>
      </c>
      <c r="F626" s="17" t="s">
        <v>344</v>
      </c>
    </row>
    <row r="627" spans="1:6" ht="21.75" customHeight="1" x14ac:dyDescent="0.3">
      <c r="A627" s="42" t="s">
        <v>110</v>
      </c>
      <c r="B627" s="46"/>
      <c r="C627" s="46"/>
      <c r="D627" s="46"/>
      <c r="E627" s="46"/>
      <c r="F627" s="47"/>
    </row>
    <row r="628" spans="1:6" ht="25.5" customHeight="1" x14ac:dyDescent="0.3">
      <c r="A628" s="37" t="s">
        <v>111</v>
      </c>
      <c r="B628" s="38"/>
      <c r="C628" s="38"/>
      <c r="D628" s="38"/>
      <c r="E628" s="38"/>
      <c r="F628" s="38"/>
    </row>
    <row r="629" spans="1:6" ht="39.75" customHeight="1" x14ac:dyDescent="0.3">
      <c r="A629" s="37" t="s">
        <v>112</v>
      </c>
      <c r="B629" s="38"/>
      <c r="C629" s="38"/>
      <c r="D629" s="38"/>
      <c r="E629" s="38"/>
      <c r="F629" s="38"/>
    </row>
    <row r="630" spans="1:6" ht="24" customHeight="1" x14ac:dyDescent="0.3">
      <c r="A630" s="37" t="s">
        <v>109</v>
      </c>
      <c r="B630" s="38"/>
      <c r="C630" s="38"/>
      <c r="D630" s="38"/>
      <c r="E630" s="38"/>
      <c r="F630" s="38"/>
    </row>
    <row r="631" spans="1:6" ht="24" customHeight="1" x14ac:dyDescent="0.3">
      <c r="A631" s="37" t="s">
        <v>113</v>
      </c>
      <c r="B631" s="38"/>
      <c r="C631" s="38"/>
      <c r="D631" s="38"/>
      <c r="E631" s="38"/>
      <c r="F631" s="38"/>
    </row>
    <row r="632" spans="1:6" ht="67.5" customHeight="1" x14ac:dyDescent="0.3">
      <c r="A632" s="38" t="s">
        <v>434</v>
      </c>
      <c r="B632" s="38"/>
      <c r="C632" s="38"/>
      <c r="D632" s="38"/>
      <c r="E632" s="38"/>
      <c r="F632" s="38"/>
    </row>
    <row r="633" spans="1:6" ht="24" customHeight="1" x14ac:dyDescent="0.3">
      <c r="A633" s="38" t="s">
        <v>39</v>
      </c>
      <c r="B633" s="38"/>
      <c r="C633" s="38"/>
      <c r="D633" s="38"/>
      <c r="E633" s="38"/>
      <c r="F633" s="38"/>
    </row>
    <row r="634" spans="1:6" ht="27" customHeight="1" x14ac:dyDescent="0.3">
      <c r="A634" s="27" t="s">
        <v>7</v>
      </c>
      <c r="B634" s="4" t="s">
        <v>14</v>
      </c>
      <c r="C634" s="12">
        <v>53</v>
      </c>
      <c r="D634" s="12">
        <v>1325</v>
      </c>
      <c r="E634" s="12">
        <v>1075</v>
      </c>
      <c r="F634" s="27"/>
    </row>
    <row r="635" spans="1:6" ht="45" x14ac:dyDescent="0.3">
      <c r="A635" s="27">
        <v>2</v>
      </c>
      <c r="B635" s="4" t="s">
        <v>56</v>
      </c>
      <c r="C635" s="12" t="s">
        <v>16</v>
      </c>
      <c r="D635" s="12">
        <v>250</v>
      </c>
      <c r="E635" s="12" t="s">
        <v>16</v>
      </c>
      <c r="F635" s="17" t="s">
        <v>146</v>
      </c>
    </row>
    <row r="636" spans="1:6" x14ac:dyDescent="0.3">
      <c r="A636" s="38" t="s">
        <v>40</v>
      </c>
      <c r="B636" s="38"/>
      <c r="C636" s="38"/>
      <c r="D636" s="38"/>
      <c r="E636" s="38"/>
      <c r="F636" s="38"/>
    </row>
    <row r="637" spans="1:6" x14ac:dyDescent="0.3">
      <c r="A637" s="27" t="s">
        <v>7</v>
      </c>
      <c r="B637" s="4" t="s">
        <v>14</v>
      </c>
      <c r="C637" s="5">
        <v>690.9</v>
      </c>
      <c r="D637" s="15">
        <v>45645.59</v>
      </c>
      <c r="E637" s="5">
        <v>38800.400000000001</v>
      </c>
      <c r="F637" s="27"/>
    </row>
    <row r="638" spans="1:6" ht="45" x14ac:dyDescent="0.3">
      <c r="A638" s="27">
        <v>2</v>
      </c>
      <c r="B638" s="4" t="s">
        <v>56</v>
      </c>
      <c r="C638" s="27" t="s">
        <v>16</v>
      </c>
      <c r="D638" s="5">
        <v>9060.1</v>
      </c>
      <c r="E638" s="27" t="s">
        <v>16</v>
      </c>
      <c r="F638" s="17" t="s">
        <v>369</v>
      </c>
    </row>
    <row r="639" spans="1:6" x14ac:dyDescent="0.3">
      <c r="A639" s="38" t="s">
        <v>42</v>
      </c>
      <c r="B639" s="38"/>
      <c r="C639" s="38"/>
      <c r="D639" s="38"/>
      <c r="E639" s="38"/>
      <c r="F639" s="38"/>
    </row>
    <row r="640" spans="1:6" x14ac:dyDescent="0.3">
      <c r="A640" s="27" t="s">
        <v>7</v>
      </c>
      <c r="B640" s="4" t="s">
        <v>14</v>
      </c>
      <c r="C640" s="12">
        <v>3</v>
      </c>
      <c r="D640" s="5">
        <v>34.1</v>
      </c>
      <c r="E640" s="12">
        <v>8</v>
      </c>
      <c r="F640" s="27"/>
    </row>
    <row r="641" spans="1:6" ht="33.75" x14ac:dyDescent="0.3">
      <c r="A641" s="27">
        <v>2</v>
      </c>
      <c r="B641" s="4" t="s">
        <v>56</v>
      </c>
      <c r="C641" s="20">
        <v>32.06</v>
      </c>
      <c r="D641" s="20">
        <v>49.28</v>
      </c>
      <c r="E641" s="14">
        <v>48.5</v>
      </c>
      <c r="F641" s="17" t="s">
        <v>147</v>
      </c>
    </row>
    <row r="642" spans="1:6" ht="23.25" customHeight="1" x14ac:dyDescent="0.3">
      <c r="A642" s="42" t="s">
        <v>115</v>
      </c>
      <c r="B642" s="46"/>
      <c r="C642" s="46"/>
      <c r="D642" s="46"/>
      <c r="E642" s="46"/>
      <c r="F642" s="47"/>
    </row>
    <row r="643" spans="1:6" ht="22.5" customHeight="1" x14ac:dyDescent="0.3">
      <c r="A643" s="37" t="s">
        <v>116</v>
      </c>
      <c r="B643" s="38"/>
      <c r="C643" s="38"/>
      <c r="D643" s="38"/>
      <c r="E643" s="38"/>
      <c r="F643" s="38"/>
    </row>
    <row r="644" spans="1:6" ht="48.75" customHeight="1" x14ac:dyDescent="0.3">
      <c r="A644" s="37" t="s">
        <v>117</v>
      </c>
      <c r="B644" s="38"/>
      <c r="C644" s="38"/>
      <c r="D644" s="38"/>
      <c r="E644" s="38"/>
      <c r="F644" s="38"/>
    </row>
    <row r="646" spans="1:6" x14ac:dyDescent="0.3">
      <c r="A646" s="37" t="s">
        <v>148</v>
      </c>
      <c r="B646" s="49"/>
      <c r="C646" s="49"/>
      <c r="D646" s="49"/>
      <c r="E646" s="49"/>
      <c r="F646" s="49"/>
    </row>
    <row r="647" spans="1:6" ht="54" customHeight="1" x14ac:dyDescent="0.3">
      <c r="A647" s="49" t="s">
        <v>1</v>
      </c>
      <c r="B647" s="49" t="s">
        <v>2</v>
      </c>
      <c r="C647" s="49" t="s">
        <v>3</v>
      </c>
      <c r="D647" s="49"/>
      <c r="E647" s="49"/>
      <c r="F647" s="49" t="s">
        <v>4</v>
      </c>
    </row>
    <row r="648" spans="1:6" ht="18.75" customHeight="1" x14ac:dyDescent="0.3">
      <c r="A648" s="49"/>
      <c r="B648" s="49"/>
      <c r="C648" s="37" t="s">
        <v>118</v>
      </c>
      <c r="D648" s="37" t="s">
        <v>119</v>
      </c>
      <c r="E648" s="49"/>
      <c r="F648" s="49"/>
    </row>
    <row r="649" spans="1:6" x14ac:dyDescent="0.3">
      <c r="A649" s="49"/>
      <c r="B649" s="49"/>
      <c r="C649" s="49"/>
      <c r="D649" s="30" t="s">
        <v>5</v>
      </c>
      <c r="E649" s="30" t="s">
        <v>6</v>
      </c>
      <c r="F649" s="49"/>
    </row>
    <row r="650" spans="1:6" x14ac:dyDescent="0.3">
      <c r="A650" s="30" t="s">
        <v>7</v>
      </c>
      <c r="B650" s="30" t="s">
        <v>8</v>
      </c>
      <c r="C650" s="30" t="s">
        <v>9</v>
      </c>
      <c r="D650" s="30" t="s">
        <v>10</v>
      </c>
      <c r="E650" s="30" t="s">
        <v>11</v>
      </c>
      <c r="F650" s="30" t="s">
        <v>12</v>
      </c>
    </row>
    <row r="651" spans="1:6" ht="18.75" customHeight="1" x14ac:dyDescent="0.3">
      <c r="A651" s="38" t="s">
        <v>87</v>
      </c>
      <c r="B651" s="38"/>
      <c r="C651" s="38"/>
      <c r="D651" s="38"/>
      <c r="E651" s="38"/>
      <c r="F651" s="38"/>
    </row>
    <row r="652" spans="1:6" ht="20.25" customHeight="1" x14ac:dyDescent="0.3">
      <c r="A652" s="48" t="s">
        <v>88</v>
      </c>
      <c r="B652" s="40"/>
      <c r="C652" s="40"/>
      <c r="D652" s="40"/>
      <c r="E652" s="40"/>
      <c r="F652" s="41"/>
    </row>
    <row r="653" spans="1:6" ht="98.25" customHeight="1" x14ac:dyDescent="0.3">
      <c r="A653" s="39" t="s">
        <v>139</v>
      </c>
      <c r="B653" s="40"/>
      <c r="C653" s="40"/>
      <c r="D653" s="40"/>
      <c r="E653" s="40"/>
      <c r="F653" s="41"/>
    </row>
    <row r="654" spans="1:6" x14ac:dyDescent="0.3">
      <c r="A654" s="38" t="s">
        <v>13</v>
      </c>
      <c r="B654" s="38"/>
      <c r="C654" s="38"/>
      <c r="D654" s="38"/>
      <c r="E654" s="38"/>
      <c r="F654" s="38"/>
    </row>
    <row r="655" spans="1:6" x14ac:dyDescent="0.3">
      <c r="A655" s="27" t="s">
        <v>7</v>
      </c>
      <c r="B655" s="4" t="s">
        <v>14</v>
      </c>
      <c r="C655" s="15">
        <v>99.85</v>
      </c>
      <c r="D655" s="5">
        <v>99.9</v>
      </c>
      <c r="E655" s="5">
        <v>100</v>
      </c>
      <c r="F655" s="27"/>
    </row>
    <row r="656" spans="1:6" x14ac:dyDescent="0.3">
      <c r="A656" s="27">
        <v>2</v>
      </c>
      <c r="B656" s="4" t="s">
        <v>153</v>
      </c>
      <c r="C656" s="5">
        <v>100</v>
      </c>
      <c r="D656" s="5">
        <v>100</v>
      </c>
      <c r="E656" s="5">
        <v>100</v>
      </c>
      <c r="F656" s="27"/>
    </row>
    <row r="657" spans="1:6" ht="18.75" customHeight="1" x14ac:dyDescent="0.3">
      <c r="A657" s="42" t="s">
        <v>92</v>
      </c>
      <c r="B657" s="43"/>
      <c r="C657" s="43"/>
      <c r="D657" s="43"/>
      <c r="E657" s="43"/>
      <c r="F657" s="44"/>
    </row>
    <row r="658" spans="1:6" ht="22.5" customHeight="1" x14ac:dyDescent="0.3">
      <c r="A658" s="38" t="s">
        <v>89</v>
      </c>
      <c r="B658" s="38"/>
      <c r="C658" s="38"/>
      <c r="D658" s="38"/>
      <c r="E658" s="38"/>
      <c r="F658" s="38"/>
    </row>
    <row r="659" spans="1:6" ht="39" customHeight="1" x14ac:dyDescent="0.3">
      <c r="A659" s="38" t="s">
        <v>90</v>
      </c>
      <c r="B659" s="38"/>
      <c r="C659" s="38"/>
      <c r="D659" s="38"/>
      <c r="E659" s="38"/>
      <c r="F659" s="38"/>
    </row>
    <row r="660" spans="1:6" ht="21" customHeight="1" x14ac:dyDescent="0.3">
      <c r="A660" s="38" t="s">
        <v>29</v>
      </c>
      <c r="B660" s="38"/>
      <c r="C660" s="38"/>
      <c r="D660" s="38"/>
      <c r="E660" s="38"/>
      <c r="F660" s="38"/>
    </row>
    <row r="661" spans="1:6" x14ac:dyDescent="0.3">
      <c r="A661" s="27" t="s">
        <v>7</v>
      </c>
      <c r="B661" s="4" t="s">
        <v>14</v>
      </c>
      <c r="C661" s="27"/>
      <c r="D661" s="12">
        <v>1165355</v>
      </c>
      <c r="E661" s="12">
        <v>1226380</v>
      </c>
      <c r="F661" s="27"/>
    </row>
    <row r="662" spans="1:6" ht="67.5" x14ac:dyDescent="0.3">
      <c r="A662" s="27">
        <v>2</v>
      </c>
      <c r="B662" s="13" t="s">
        <v>153</v>
      </c>
      <c r="C662" s="29" t="s">
        <v>124</v>
      </c>
      <c r="D662" s="16">
        <v>14191</v>
      </c>
      <c r="E662" s="16">
        <v>15336</v>
      </c>
      <c r="F662" s="17" t="s">
        <v>150</v>
      </c>
    </row>
    <row r="663" spans="1:6" x14ac:dyDescent="0.3">
      <c r="A663" s="45" t="s">
        <v>93</v>
      </c>
      <c r="B663" s="43"/>
      <c r="C663" s="43"/>
      <c r="D663" s="43"/>
      <c r="E663" s="43"/>
      <c r="F663" s="44"/>
    </row>
    <row r="664" spans="1:6" ht="19.5" customHeight="1" x14ac:dyDescent="0.3">
      <c r="A664" s="45" t="s">
        <v>95</v>
      </c>
      <c r="B664" s="43"/>
      <c r="C664" s="43"/>
      <c r="D664" s="43"/>
      <c r="E664" s="43"/>
      <c r="F664" s="44"/>
    </row>
    <row r="665" spans="1:6" ht="78" customHeight="1" x14ac:dyDescent="0.3">
      <c r="A665" s="45" t="s">
        <v>96</v>
      </c>
      <c r="B665" s="43"/>
      <c r="C665" s="43"/>
      <c r="D665" s="43"/>
      <c r="E665" s="43"/>
      <c r="F665" s="44"/>
    </row>
    <row r="666" spans="1:6" ht="35.25" customHeight="1" x14ac:dyDescent="0.3">
      <c r="A666" s="37" t="s">
        <v>223</v>
      </c>
      <c r="B666" s="37"/>
      <c r="C666" s="37"/>
      <c r="D666" s="37"/>
      <c r="E666" s="37"/>
      <c r="F666" s="37"/>
    </row>
    <row r="667" spans="1:6" ht="24" customHeight="1" x14ac:dyDescent="0.3">
      <c r="A667" s="29" t="s">
        <v>224</v>
      </c>
      <c r="B667" s="13" t="s">
        <v>225</v>
      </c>
      <c r="C667" s="14">
        <v>88.1</v>
      </c>
      <c r="D667" s="14">
        <v>100</v>
      </c>
      <c r="E667" s="14">
        <v>91.7</v>
      </c>
      <c r="F667" s="29"/>
    </row>
    <row r="668" spans="1:6" ht="27" customHeight="1" x14ac:dyDescent="0.3">
      <c r="A668" s="29" t="s">
        <v>353</v>
      </c>
      <c r="B668" s="13" t="s">
        <v>153</v>
      </c>
      <c r="C668" s="14">
        <v>102.7</v>
      </c>
      <c r="D668" s="14">
        <v>100</v>
      </c>
      <c r="E668" s="14">
        <v>102.1</v>
      </c>
      <c r="F668" s="17" t="s">
        <v>233</v>
      </c>
    </row>
    <row r="669" spans="1:6" ht="33.75" customHeight="1" x14ac:dyDescent="0.3">
      <c r="A669" s="37" t="s">
        <v>234</v>
      </c>
      <c r="B669" s="37"/>
      <c r="C669" s="37"/>
      <c r="D669" s="37"/>
      <c r="E669" s="37"/>
      <c r="F669" s="37"/>
    </row>
    <row r="670" spans="1:6" ht="21.75" customHeight="1" x14ac:dyDescent="0.3">
      <c r="A670" s="29" t="s">
        <v>224</v>
      </c>
      <c r="B670" s="13" t="s">
        <v>225</v>
      </c>
      <c r="C670" s="14">
        <v>22.6</v>
      </c>
      <c r="D670" s="14">
        <v>20.2</v>
      </c>
      <c r="E670" s="14">
        <v>28.6</v>
      </c>
      <c r="F670" s="29"/>
    </row>
    <row r="671" spans="1:6" ht="39" customHeight="1" x14ac:dyDescent="0.3">
      <c r="A671" s="29" t="s">
        <v>353</v>
      </c>
      <c r="B671" s="13" t="s">
        <v>153</v>
      </c>
      <c r="C671" s="14">
        <v>50</v>
      </c>
      <c r="D671" s="14">
        <v>50</v>
      </c>
      <c r="E671" s="14">
        <v>56.3</v>
      </c>
      <c r="F671" s="17" t="s">
        <v>355</v>
      </c>
    </row>
    <row r="672" spans="1:6" ht="18.75" customHeight="1" x14ac:dyDescent="0.3">
      <c r="A672" s="42" t="s">
        <v>94</v>
      </c>
      <c r="B672" s="43"/>
      <c r="C672" s="43"/>
      <c r="D672" s="43"/>
      <c r="E672" s="43"/>
      <c r="F672" s="44"/>
    </row>
    <row r="673" spans="1:6" ht="34.5" customHeight="1" x14ac:dyDescent="0.3">
      <c r="A673" s="38" t="s">
        <v>97</v>
      </c>
      <c r="B673" s="38"/>
      <c r="C673" s="38"/>
      <c r="D673" s="38"/>
      <c r="E673" s="38"/>
      <c r="F673" s="38"/>
    </row>
    <row r="674" spans="1:6" ht="66.75" customHeight="1" x14ac:dyDescent="0.3">
      <c r="A674" s="38" t="s">
        <v>98</v>
      </c>
      <c r="B674" s="38"/>
      <c r="C674" s="38"/>
      <c r="D674" s="38"/>
      <c r="E674" s="38"/>
      <c r="F674" s="38"/>
    </row>
    <row r="675" spans="1:6" x14ac:dyDescent="0.3">
      <c r="A675" s="38" t="s">
        <v>33</v>
      </c>
      <c r="B675" s="38"/>
      <c r="C675" s="38"/>
      <c r="D675" s="38"/>
      <c r="E675" s="38"/>
      <c r="F675" s="38"/>
    </row>
    <row r="676" spans="1:6" x14ac:dyDescent="0.3">
      <c r="A676" s="27" t="s">
        <v>7</v>
      </c>
      <c r="B676" s="4" t="s">
        <v>14</v>
      </c>
      <c r="C676" s="35">
        <v>1.504</v>
      </c>
      <c r="D676" s="20">
        <v>1.65</v>
      </c>
      <c r="E676" s="35">
        <v>1.4890000000000001</v>
      </c>
      <c r="F676" s="27"/>
    </row>
    <row r="677" spans="1:6" ht="61.5" customHeight="1" x14ac:dyDescent="0.3">
      <c r="A677" s="27">
        <v>2</v>
      </c>
      <c r="B677" s="4" t="s">
        <v>153</v>
      </c>
      <c r="C677" s="35">
        <v>1.4039999999999999</v>
      </c>
      <c r="D677" s="35">
        <v>1.591</v>
      </c>
      <c r="E677" s="20">
        <v>1.36</v>
      </c>
      <c r="F677" s="17" t="s">
        <v>363</v>
      </c>
    </row>
    <row r="678" spans="1:6" x14ac:dyDescent="0.3">
      <c r="A678" s="38" t="s">
        <v>34</v>
      </c>
      <c r="B678" s="38"/>
      <c r="C678" s="38"/>
      <c r="D678" s="38"/>
      <c r="E678" s="38"/>
      <c r="F678" s="38"/>
    </row>
    <row r="679" spans="1:6" x14ac:dyDescent="0.3">
      <c r="A679" s="27" t="s">
        <v>7</v>
      </c>
      <c r="B679" s="4" t="s">
        <v>14</v>
      </c>
      <c r="C679" s="27"/>
      <c r="D679" s="15">
        <v>0.56999999999999995</v>
      </c>
      <c r="E679" s="18">
        <v>0.51800000000000002</v>
      </c>
      <c r="F679" s="27"/>
    </row>
    <row r="680" spans="1:6" ht="90" x14ac:dyDescent="0.3">
      <c r="A680" s="27">
        <v>2</v>
      </c>
      <c r="B680" s="4" t="s">
        <v>153</v>
      </c>
      <c r="C680" s="27" t="s">
        <v>16</v>
      </c>
      <c r="D680" s="35">
        <v>0.51900000000000002</v>
      </c>
      <c r="E680" s="35">
        <v>0.499</v>
      </c>
      <c r="F680" s="17" t="s">
        <v>365</v>
      </c>
    </row>
    <row r="681" spans="1:6" x14ac:dyDescent="0.3">
      <c r="A681" s="38" t="s">
        <v>35</v>
      </c>
      <c r="B681" s="38"/>
      <c r="C681" s="38"/>
      <c r="D681" s="38"/>
      <c r="E681" s="38"/>
      <c r="F681" s="38"/>
    </row>
    <row r="682" spans="1:6" x14ac:dyDescent="0.3">
      <c r="A682" s="27" t="s">
        <v>7</v>
      </c>
      <c r="B682" s="4" t="s">
        <v>14</v>
      </c>
      <c r="C682" s="27"/>
      <c r="D682" s="15">
        <v>0.39</v>
      </c>
      <c r="E682" s="18">
        <v>0.35299999999999998</v>
      </c>
      <c r="F682" s="27"/>
    </row>
    <row r="683" spans="1:6" ht="90" x14ac:dyDescent="0.3">
      <c r="A683" s="27">
        <v>2</v>
      </c>
      <c r="B683" s="4" t="s">
        <v>153</v>
      </c>
      <c r="C683" s="27" t="s">
        <v>16</v>
      </c>
      <c r="D683" s="35">
        <v>0.26500000000000001</v>
      </c>
      <c r="E683" s="35">
        <v>0.20499999999999999</v>
      </c>
      <c r="F683" s="17" t="s">
        <v>217</v>
      </c>
    </row>
    <row r="684" spans="1:6" x14ac:dyDescent="0.3">
      <c r="A684" s="38" t="s">
        <v>30</v>
      </c>
      <c r="B684" s="38"/>
      <c r="C684" s="38"/>
      <c r="D684" s="38"/>
      <c r="E684" s="38"/>
      <c r="F684" s="38"/>
    </row>
    <row r="685" spans="1:6" x14ac:dyDescent="0.3">
      <c r="A685" s="27" t="s">
        <v>7</v>
      </c>
      <c r="B685" s="4" t="s">
        <v>14</v>
      </c>
      <c r="C685" s="18">
        <v>91.212999999999994</v>
      </c>
      <c r="D685" s="5">
        <v>104</v>
      </c>
      <c r="E685" s="5">
        <v>91.1</v>
      </c>
      <c r="F685" s="27"/>
    </row>
    <row r="686" spans="1:6" ht="90" x14ac:dyDescent="0.3">
      <c r="A686" s="27">
        <v>2</v>
      </c>
      <c r="B686" s="4" t="s">
        <v>153</v>
      </c>
      <c r="C686" s="20">
        <v>92.26</v>
      </c>
      <c r="D686" s="14">
        <v>105.4</v>
      </c>
      <c r="E686" s="14">
        <v>87.2</v>
      </c>
      <c r="F686" s="17" t="s">
        <v>357</v>
      </c>
    </row>
    <row r="687" spans="1:6" x14ac:dyDescent="0.3">
      <c r="A687" s="38" t="s">
        <v>31</v>
      </c>
      <c r="B687" s="38"/>
      <c r="C687" s="38"/>
      <c r="D687" s="38"/>
      <c r="E687" s="38"/>
      <c r="F687" s="38"/>
    </row>
    <row r="688" spans="1:6" x14ac:dyDescent="0.3">
      <c r="A688" s="27" t="s">
        <v>7</v>
      </c>
      <c r="B688" s="4" t="s">
        <v>14</v>
      </c>
      <c r="C688" s="35">
        <v>71.605999999999995</v>
      </c>
      <c r="D688" s="14">
        <v>86.7</v>
      </c>
      <c r="E688" s="14">
        <v>71.5</v>
      </c>
      <c r="F688" s="27"/>
    </row>
    <row r="689" spans="1:6" ht="90" x14ac:dyDescent="0.3">
      <c r="A689" s="27">
        <v>2</v>
      </c>
      <c r="B689" s="4" t="s">
        <v>153</v>
      </c>
      <c r="C689" s="14">
        <v>70.7</v>
      </c>
      <c r="D689" s="14">
        <v>88.8</v>
      </c>
      <c r="E689" s="14">
        <v>69.900000000000006</v>
      </c>
      <c r="F689" s="17" t="s">
        <v>359</v>
      </c>
    </row>
    <row r="690" spans="1:6" x14ac:dyDescent="0.3">
      <c r="A690" s="38" t="s">
        <v>32</v>
      </c>
      <c r="B690" s="38"/>
      <c r="C690" s="38"/>
      <c r="D690" s="38"/>
      <c r="E690" s="38"/>
      <c r="F690" s="38"/>
    </row>
    <row r="691" spans="1:6" x14ac:dyDescent="0.3">
      <c r="A691" s="27" t="s">
        <v>7</v>
      </c>
      <c r="B691" s="4" t="s">
        <v>14</v>
      </c>
      <c r="C691" s="27"/>
      <c r="D691" s="20">
        <v>43.65</v>
      </c>
      <c r="E691" s="14">
        <v>41.2</v>
      </c>
      <c r="F691" s="27"/>
    </row>
    <row r="692" spans="1:6" ht="90" x14ac:dyDescent="0.3">
      <c r="A692" s="27">
        <v>2</v>
      </c>
      <c r="B692" s="4" t="s">
        <v>153</v>
      </c>
      <c r="C692" s="27" t="s">
        <v>16</v>
      </c>
      <c r="D692" s="20">
        <v>43.98</v>
      </c>
      <c r="E692" s="14">
        <v>41.1</v>
      </c>
      <c r="F692" s="17" t="s">
        <v>361</v>
      </c>
    </row>
    <row r="693" spans="1:6" ht="45" customHeight="1" x14ac:dyDescent="0.3">
      <c r="A693" s="38" t="s">
        <v>36</v>
      </c>
      <c r="B693" s="38"/>
      <c r="C693" s="38"/>
      <c r="D693" s="38"/>
      <c r="E693" s="38"/>
      <c r="F693" s="38"/>
    </row>
    <row r="694" spans="1:6" x14ac:dyDescent="0.3">
      <c r="A694" s="27" t="s">
        <v>7</v>
      </c>
      <c r="B694" s="4" t="s">
        <v>14</v>
      </c>
      <c r="C694" s="16">
        <v>61582</v>
      </c>
      <c r="D694" s="16">
        <v>71421</v>
      </c>
      <c r="E694" s="16">
        <v>69672</v>
      </c>
      <c r="F694" s="27"/>
    </row>
    <row r="695" spans="1:6" ht="22.5" x14ac:dyDescent="0.3">
      <c r="A695" s="27">
        <v>2</v>
      </c>
      <c r="B695" s="4" t="s">
        <v>153</v>
      </c>
      <c r="C695" s="16">
        <v>35</v>
      </c>
      <c r="D695" s="16">
        <v>49</v>
      </c>
      <c r="E695" s="16">
        <v>37</v>
      </c>
      <c r="F695" s="17" t="s">
        <v>367</v>
      </c>
    </row>
    <row r="696" spans="1:6" ht="33" customHeight="1" x14ac:dyDescent="0.3">
      <c r="A696" s="38" t="s">
        <v>38</v>
      </c>
      <c r="B696" s="38"/>
      <c r="C696" s="38"/>
      <c r="D696" s="38"/>
      <c r="E696" s="38"/>
      <c r="F696" s="38"/>
    </row>
    <row r="697" spans="1:6" ht="23.25" customHeight="1" x14ac:dyDescent="0.3">
      <c r="A697" s="27" t="s">
        <v>7</v>
      </c>
      <c r="B697" s="4" t="s">
        <v>14</v>
      </c>
      <c r="C697" s="16">
        <v>124692</v>
      </c>
      <c r="D697" s="16">
        <v>84096</v>
      </c>
      <c r="E697" s="16">
        <v>570967</v>
      </c>
      <c r="F697" s="27"/>
    </row>
    <row r="698" spans="1:6" ht="35.25" customHeight="1" x14ac:dyDescent="0.3">
      <c r="A698" s="27" t="s">
        <v>10</v>
      </c>
      <c r="B698" s="4" t="s">
        <v>153</v>
      </c>
      <c r="C698" s="16">
        <v>288</v>
      </c>
      <c r="D698" s="16">
        <v>230</v>
      </c>
      <c r="E698" s="16">
        <v>1680</v>
      </c>
      <c r="F698" s="17" t="s">
        <v>368</v>
      </c>
    </row>
    <row r="699" spans="1:6" x14ac:dyDescent="0.3">
      <c r="A699" s="42" t="s">
        <v>110</v>
      </c>
      <c r="B699" s="46"/>
      <c r="C699" s="46"/>
      <c r="D699" s="46"/>
      <c r="E699" s="46"/>
      <c r="F699" s="47"/>
    </row>
    <row r="700" spans="1:6" x14ac:dyDescent="0.3">
      <c r="A700" s="37" t="s">
        <v>111</v>
      </c>
      <c r="B700" s="38"/>
      <c r="C700" s="38"/>
      <c r="D700" s="38"/>
      <c r="E700" s="38"/>
      <c r="F700" s="38"/>
    </row>
    <row r="701" spans="1:6" x14ac:dyDescent="0.3">
      <c r="A701" s="37" t="s">
        <v>112</v>
      </c>
      <c r="B701" s="38"/>
      <c r="C701" s="38"/>
      <c r="D701" s="38"/>
      <c r="E701" s="38"/>
      <c r="F701" s="38"/>
    </row>
    <row r="702" spans="1:6" x14ac:dyDescent="0.3">
      <c r="A702" s="37" t="s">
        <v>109</v>
      </c>
      <c r="B702" s="38"/>
      <c r="C702" s="38"/>
      <c r="D702" s="38"/>
      <c r="E702" s="38"/>
      <c r="F702" s="38"/>
    </row>
    <row r="703" spans="1:6" x14ac:dyDescent="0.3">
      <c r="A703" s="37" t="s">
        <v>113</v>
      </c>
      <c r="B703" s="38"/>
      <c r="C703" s="38"/>
      <c r="D703" s="38"/>
      <c r="E703" s="38"/>
      <c r="F703" s="38"/>
    </row>
    <row r="704" spans="1:6" x14ac:dyDescent="0.3">
      <c r="A704" s="37" t="s">
        <v>114</v>
      </c>
      <c r="B704" s="38"/>
      <c r="C704" s="38"/>
      <c r="D704" s="38"/>
      <c r="E704" s="38"/>
      <c r="F704" s="38"/>
    </row>
    <row r="705" spans="1:6" x14ac:dyDescent="0.3">
      <c r="A705" s="42" t="s">
        <v>115</v>
      </c>
      <c r="B705" s="46"/>
      <c r="C705" s="46"/>
      <c r="D705" s="46"/>
      <c r="E705" s="46"/>
      <c r="F705" s="47"/>
    </row>
    <row r="706" spans="1:6" x14ac:dyDescent="0.3">
      <c r="A706" s="37" t="s">
        <v>116</v>
      </c>
      <c r="B706" s="38"/>
      <c r="C706" s="38"/>
      <c r="D706" s="38"/>
      <c r="E706" s="38"/>
      <c r="F706" s="38"/>
    </row>
    <row r="707" spans="1:6" x14ac:dyDescent="0.3">
      <c r="A707" s="37" t="s">
        <v>117</v>
      </c>
      <c r="B707" s="38"/>
      <c r="C707" s="38"/>
      <c r="D707" s="38"/>
      <c r="E707" s="38"/>
      <c r="F707" s="38"/>
    </row>
  </sheetData>
  <sortState ref="B124:F132">
    <sortCondition ref="B123"/>
  </sortState>
  <mergeCells count="267">
    <mergeCell ref="A678:F678"/>
    <mergeCell ref="A681:F681"/>
    <mergeCell ref="A693:F693"/>
    <mergeCell ref="A690:F690"/>
    <mergeCell ref="A663:F663"/>
    <mergeCell ref="A703:F703"/>
    <mergeCell ref="A704:F704"/>
    <mergeCell ref="A705:F705"/>
    <mergeCell ref="A706:F706"/>
    <mergeCell ref="A707:F707"/>
    <mergeCell ref="A684:F684"/>
    <mergeCell ref="A687:F687"/>
    <mergeCell ref="A699:F699"/>
    <mergeCell ref="A700:F700"/>
    <mergeCell ref="A701:F701"/>
    <mergeCell ref="A702:F702"/>
    <mergeCell ref="A696:F696"/>
    <mergeCell ref="A642:F642"/>
    <mergeCell ref="A643:F643"/>
    <mergeCell ref="A644:F644"/>
    <mergeCell ref="A657:F657"/>
    <mergeCell ref="A658:F658"/>
    <mergeCell ref="A675:F675"/>
    <mergeCell ref="A672:F672"/>
    <mergeCell ref="A673:F673"/>
    <mergeCell ref="A674:F674"/>
    <mergeCell ref="A660:F660"/>
    <mergeCell ref="A664:F664"/>
    <mergeCell ref="A665:F665"/>
    <mergeCell ref="A647:A649"/>
    <mergeCell ref="B647:B649"/>
    <mergeCell ref="C647:E647"/>
    <mergeCell ref="F647:F649"/>
    <mergeCell ref="C648:C649"/>
    <mergeCell ref="D648:E648"/>
    <mergeCell ref="A651:F651"/>
    <mergeCell ref="A652:F652"/>
    <mergeCell ref="A659:F659"/>
    <mergeCell ref="A646:F646"/>
    <mergeCell ref="A653:F653"/>
    <mergeCell ref="A654:F654"/>
    <mergeCell ref="A8:F8"/>
    <mergeCell ref="A9:F9"/>
    <mergeCell ref="A97:F97"/>
    <mergeCell ref="A98:F98"/>
    <mergeCell ref="A90:F90"/>
    <mergeCell ref="A91:F91"/>
    <mergeCell ref="A49:F49"/>
    <mergeCell ref="A96:F96"/>
    <mergeCell ref="A85:F85"/>
    <mergeCell ref="A93:F93"/>
    <mergeCell ref="A94:F94"/>
    <mergeCell ref="A95:F95"/>
    <mergeCell ref="A79:F79"/>
    <mergeCell ref="A92:F92"/>
    <mergeCell ref="A10:F10"/>
    <mergeCell ref="A11:F11"/>
    <mergeCell ref="A1:F1"/>
    <mergeCell ref="A2:F2"/>
    <mergeCell ref="A3:F3"/>
    <mergeCell ref="A4:A6"/>
    <mergeCell ref="B4:B6"/>
    <mergeCell ref="C4:E4"/>
    <mergeCell ref="F4:F6"/>
    <mergeCell ref="C5:C6"/>
    <mergeCell ref="D5:E5"/>
    <mergeCell ref="A17:F17"/>
    <mergeCell ref="A25:F25"/>
    <mergeCell ref="A40:F40"/>
    <mergeCell ref="A26:F26"/>
    <mergeCell ref="A27:F27"/>
    <mergeCell ref="A61:F61"/>
    <mergeCell ref="A73:F73"/>
    <mergeCell ref="A67:F67"/>
    <mergeCell ref="A55:F55"/>
    <mergeCell ref="A43:F43"/>
    <mergeCell ref="A18:F18"/>
    <mergeCell ref="A19:F19"/>
    <mergeCell ref="A20:F20"/>
    <mergeCell ref="A41:F41"/>
    <mergeCell ref="A42:F42"/>
    <mergeCell ref="A28:F28"/>
    <mergeCell ref="A34:F34"/>
    <mergeCell ref="A108:F108"/>
    <mergeCell ref="A122:F122"/>
    <mergeCell ref="A100:F100"/>
    <mergeCell ref="A101:A103"/>
    <mergeCell ref="B101:B103"/>
    <mergeCell ref="C101:E101"/>
    <mergeCell ref="F101:F103"/>
    <mergeCell ref="C102:C103"/>
    <mergeCell ref="D102:E102"/>
    <mergeCell ref="A106:F106"/>
    <mergeCell ref="A107:F107"/>
    <mergeCell ref="A105:F105"/>
    <mergeCell ref="A125:F125"/>
    <mergeCell ref="A133:F133"/>
    <mergeCell ref="A145:F145"/>
    <mergeCell ref="A123:F123"/>
    <mergeCell ref="A124:F124"/>
    <mergeCell ref="A129:F129"/>
    <mergeCell ref="A146:F146"/>
    <mergeCell ref="A147:F147"/>
    <mergeCell ref="A184:F184"/>
    <mergeCell ref="A148:F148"/>
    <mergeCell ref="A162:F162"/>
    <mergeCell ref="A170:F170"/>
    <mergeCell ref="A185:F185"/>
    <mergeCell ref="A186:F186"/>
    <mergeCell ref="A243:F243"/>
    <mergeCell ref="A229:F229"/>
    <mergeCell ref="A187:F187"/>
    <mergeCell ref="A201:F201"/>
    <mergeCell ref="A257:F257"/>
    <mergeCell ref="A271:F271"/>
    <mergeCell ref="A285:F285"/>
    <mergeCell ref="A215:F215"/>
    <mergeCell ref="A299:F299"/>
    <mergeCell ref="A342:F342"/>
    <mergeCell ref="A343:A345"/>
    <mergeCell ref="B343:B345"/>
    <mergeCell ref="C343:E343"/>
    <mergeCell ref="F343:F345"/>
    <mergeCell ref="C344:C345"/>
    <mergeCell ref="D344:E344"/>
    <mergeCell ref="A333:F333"/>
    <mergeCell ref="A319:F319"/>
    <mergeCell ref="A313:F313"/>
    <mergeCell ref="A314:F314"/>
    <mergeCell ref="A315:F315"/>
    <mergeCell ref="A316:F316"/>
    <mergeCell ref="A317:F317"/>
    <mergeCell ref="A318:F318"/>
    <mergeCell ref="A338:F338"/>
    <mergeCell ref="A339:F339"/>
    <mergeCell ref="A340:F340"/>
    <mergeCell ref="A325:F325"/>
    <mergeCell ref="A329:F329"/>
    <mergeCell ref="A354:F354"/>
    <mergeCell ref="A355:F355"/>
    <mergeCell ref="A347:F347"/>
    <mergeCell ref="A348:F348"/>
    <mergeCell ref="A349:F349"/>
    <mergeCell ref="A350:F350"/>
    <mergeCell ref="A353:F353"/>
    <mergeCell ref="A360:F360"/>
    <mergeCell ref="A361:F361"/>
    <mergeCell ref="A356:F356"/>
    <mergeCell ref="A359:F359"/>
    <mergeCell ref="A371:F371"/>
    <mergeCell ref="A372:F372"/>
    <mergeCell ref="A373:F373"/>
    <mergeCell ref="A383:F383"/>
    <mergeCell ref="A396:F396"/>
    <mergeCell ref="A389:F389"/>
    <mergeCell ref="A386:F386"/>
    <mergeCell ref="A380:F380"/>
    <mergeCell ref="A374:F374"/>
    <mergeCell ref="A377:F377"/>
    <mergeCell ref="A402:F402"/>
    <mergeCell ref="A403:F403"/>
    <mergeCell ref="A401:F401"/>
    <mergeCell ref="A395:F395"/>
    <mergeCell ref="A398:F398"/>
    <mergeCell ref="A399:F399"/>
    <mergeCell ref="A400:F400"/>
    <mergeCell ref="A392:F392"/>
    <mergeCell ref="A397:F397"/>
    <mergeCell ref="A410:F410"/>
    <mergeCell ref="A411:F411"/>
    <mergeCell ref="A404:F404"/>
    <mergeCell ref="A582:F582"/>
    <mergeCell ref="A583:F583"/>
    <mergeCell ref="A584:F584"/>
    <mergeCell ref="A585:F585"/>
    <mergeCell ref="A588:F588"/>
    <mergeCell ref="A577:F577"/>
    <mergeCell ref="A578:A580"/>
    <mergeCell ref="B578:B580"/>
    <mergeCell ref="C578:E578"/>
    <mergeCell ref="F578:F580"/>
    <mergeCell ref="C579:C580"/>
    <mergeCell ref="D579:E579"/>
    <mergeCell ref="A405:F405"/>
    <mergeCell ref="A406:A408"/>
    <mergeCell ref="B406:B408"/>
    <mergeCell ref="C406:E406"/>
    <mergeCell ref="F406:F408"/>
    <mergeCell ref="C407:C408"/>
    <mergeCell ref="D407:E407"/>
    <mergeCell ref="A527:F527"/>
    <mergeCell ref="A558:F558"/>
    <mergeCell ref="A636:F636"/>
    <mergeCell ref="A628:F628"/>
    <mergeCell ref="A624:F624"/>
    <mergeCell ref="A630:F630"/>
    <mergeCell ref="A591:F591"/>
    <mergeCell ref="A589:F589"/>
    <mergeCell ref="A590:F590"/>
    <mergeCell ref="A601:F601"/>
    <mergeCell ref="A602:F602"/>
    <mergeCell ref="A592:F592"/>
    <mergeCell ref="A593:F593"/>
    <mergeCell ref="A600:F600"/>
    <mergeCell ref="A615:F615"/>
    <mergeCell ref="A612:F612"/>
    <mergeCell ref="A603:F603"/>
    <mergeCell ref="A627:F627"/>
    <mergeCell ref="A629:F629"/>
    <mergeCell ref="A633:F633"/>
    <mergeCell ref="A631:F631"/>
    <mergeCell ref="A632:F632"/>
    <mergeCell ref="A606:F606"/>
    <mergeCell ref="A618:F618"/>
    <mergeCell ref="A621:F621"/>
    <mergeCell ref="A609:F609"/>
    <mergeCell ref="A562:F562"/>
    <mergeCell ref="A550:F550"/>
    <mergeCell ref="A554:F554"/>
    <mergeCell ref="A576:F576"/>
    <mergeCell ref="A567:F567"/>
    <mergeCell ref="A568:F568"/>
    <mergeCell ref="A569:F569"/>
    <mergeCell ref="A570:F570"/>
    <mergeCell ref="A571:F571"/>
    <mergeCell ref="A572:F572"/>
    <mergeCell ref="A573:F573"/>
    <mergeCell ref="A574:F574"/>
    <mergeCell ref="A575:F575"/>
    <mergeCell ref="A466:F466"/>
    <mergeCell ref="A497:F497"/>
    <mergeCell ref="A517:F517"/>
    <mergeCell ref="A507:F507"/>
    <mergeCell ref="A548:F548"/>
    <mergeCell ref="A549:F549"/>
    <mergeCell ref="A487:F487"/>
    <mergeCell ref="A467:F467"/>
    <mergeCell ref="A477:F477"/>
    <mergeCell ref="A537:F537"/>
    <mergeCell ref="A544:F544"/>
    <mergeCell ref="A545:F545"/>
    <mergeCell ref="A546:F546"/>
    <mergeCell ref="A547:F547"/>
    <mergeCell ref="A362:F362"/>
    <mergeCell ref="A365:F365"/>
    <mergeCell ref="A368:F368"/>
    <mergeCell ref="A666:F666"/>
    <mergeCell ref="A594:F594"/>
    <mergeCell ref="A597:F597"/>
    <mergeCell ref="A669:F669"/>
    <mergeCell ref="A441:F441"/>
    <mergeCell ref="A451:F451"/>
    <mergeCell ref="A455:F455"/>
    <mergeCell ref="A639:F639"/>
    <mergeCell ref="A424:F424"/>
    <mergeCell ref="A425:F425"/>
    <mergeCell ref="A426:F426"/>
    <mergeCell ref="A412:F412"/>
    <mergeCell ref="A413:F413"/>
    <mergeCell ref="A423:F423"/>
    <mergeCell ref="A439:F439"/>
    <mergeCell ref="A440:F440"/>
    <mergeCell ref="A430:F430"/>
    <mergeCell ref="A434:F434"/>
    <mergeCell ref="A438:F438"/>
    <mergeCell ref="A464:F464"/>
    <mergeCell ref="A465:F465"/>
  </mergeCells>
  <pageMargins left="0.70866141732283472" right="0.70866141732283472" top="0.74803149606299213" bottom="0.74803149606299213" header="0.31496062992125984" footer="0.31496062992125984"/>
  <pageSetup scale="64" fitToHeight="0" orientation="landscape" r:id="rId1"/>
  <headerFooter alignWithMargins="0">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2"/>
  <sheetViews>
    <sheetView tabSelected="1" zoomScale="80" zoomScaleNormal="80" workbookViewId="0">
      <selection activeCell="A11" sqref="A11:A14"/>
    </sheetView>
  </sheetViews>
  <sheetFormatPr defaultColWidth="25" defaultRowHeight="18.75" x14ac:dyDescent="0.3"/>
  <cols>
    <col min="1" max="1" width="60.140625" style="6" customWidth="1"/>
    <col min="2" max="2" width="37.42578125" style="6" customWidth="1"/>
    <col min="3" max="3" width="22.85546875" style="6" customWidth="1"/>
    <col min="4" max="4" width="22.5703125" style="6" customWidth="1"/>
    <col min="5" max="5" width="18.7109375" style="6" customWidth="1"/>
    <col min="6" max="6" width="25" style="6" customWidth="1"/>
    <col min="7" max="16384" width="25" style="6"/>
  </cols>
  <sheetData>
    <row r="1" spans="1:5" x14ac:dyDescent="0.3">
      <c r="A1" s="51" t="s">
        <v>65</v>
      </c>
      <c r="B1" s="51"/>
      <c r="C1" s="51"/>
      <c r="D1" s="51"/>
      <c r="E1" s="51"/>
    </row>
    <row r="2" spans="1:5" x14ac:dyDescent="0.3">
      <c r="A2" s="58" t="s">
        <v>66</v>
      </c>
      <c r="B2" s="58"/>
      <c r="C2" s="58"/>
      <c r="D2" s="58"/>
      <c r="E2" s="58"/>
    </row>
    <row r="3" spans="1:5" ht="36.75" customHeight="1" x14ac:dyDescent="0.3">
      <c r="A3" s="49" t="s">
        <v>171</v>
      </c>
      <c r="B3" s="49"/>
      <c r="C3" s="49"/>
      <c r="D3" s="49"/>
      <c r="E3" s="49"/>
    </row>
    <row r="4" spans="1:5" x14ac:dyDescent="0.3">
      <c r="A4" s="38" t="s">
        <v>157</v>
      </c>
      <c r="B4" s="49" t="s">
        <v>67</v>
      </c>
      <c r="C4" s="49" t="s">
        <v>68</v>
      </c>
      <c r="D4" s="49"/>
      <c r="E4" s="49"/>
    </row>
    <row r="5" spans="1:5" ht="60" x14ac:dyDescent="0.3">
      <c r="A5" s="49"/>
      <c r="B5" s="49"/>
      <c r="C5" s="9" t="s">
        <v>121</v>
      </c>
      <c r="D5" s="9" t="s">
        <v>122</v>
      </c>
      <c r="E5" s="10" t="s">
        <v>69</v>
      </c>
    </row>
    <row r="6" spans="1:5" x14ac:dyDescent="0.3">
      <c r="A6" s="10" t="s">
        <v>7</v>
      </c>
      <c r="B6" s="10" t="s">
        <v>8</v>
      </c>
      <c r="C6" s="10" t="s">
        <v>9</v>
      </c>
      <c r="D6" s="10" t="s">
        <v>10</v>
      </c>
      <c r="E6" s="10" t="s">
        <v>11</v>
      </c>
    </row>
    <row r="7" spans="1:5" ht="30" x14ac:dyDescent="0.3">
      <c r="A7" s="55" t="s">
        <v>87</v>
      </c>
      <c r="B7" s="4" t="s">
        <v>15</v>
      </c>
      <c r="C7" s="15">
        <f>SUM(C8:C10)</f>
        <v>5345201.3000000007</v>
      </c>
      <c r="D7" s="15">
        <f t="shared" ref="D7:E7" si="0">SUM(D8:D10)</f>
        <v>5418147.6200000001</v>
      </c>
      <c r="E7" s="15">
        <f t="shared" si="0"/>
        <v>5357087.6099999994</v>
      </c>
    </row>
    <row r="8" spans="1:5" x14ac:dyDescent="0.3">
      <c r="A8" s="53"/>
      <c r="B8" s="4" t="s">
        <v>17</v>
      </c>
      <c r="C8" s="15">
        <f>C12+C54</f>
        <v>3775761.7</v>
      </c>
      <c r="D8" s="15">
        <f t="shared" ref="D8:E8" si="1">D12+D54</f>
        <v>3565678.4000000004</v>
      </c>
      <c r="E8" s="15">
        <f t="shared" si="1"/>
        <v>3558161.29</v>
      </c>
    </row>
    <row r="9" spans="1:5" ht="30" x14ac:dyDescent="0.3">
      <c r="A9" s="53"/>
      <c r="B9" s="4" t="s">
        <v>172</v>
      </c>
      <c r="C9" s="15">
        <f>C13+C55</f>
        <v>282962.39999999997</v>
      </c>
      <c r="D9" s="15">
        <f t="shared" ref="D9:E9" si="2">D13+D55</f>
        <v>372925.92</v>
      </c>
      <c r="E9" s="15">
        <f t="shared" si="2"/>
        <v>355798.69</v>
      </c>
    </row>
    <row r="10" spans="1:5" ht="30" x14ac:dyDescent="0.3">
      <c r="A10" s="54"/>
      <c r="B10" s="4" t="s">
        <v>173</v>
      </c>
      <c r="C10" s="15">
        <f>C14+C56</f>
        <v>1286477.2000000002</v>
      </c>
      <c r="D10" s="15">
        <f t="shared" ref="D10:E10" si="3">D14+D56</f>
        <v>1479543.2999999998</v>
      </c>
      <c r="E10" s="15">
        <f t="shared" si="3"/>
        <v>1443127.63</v>
      </c>
    </row>
    <row r="11" spans="1:5" ht="30" x14ac:dyDescent="0.3">
      <c r="A11" s="55" t="s">
        <v>92</v>
      </c>
      <c r="B11" s="4" t="s">
        <v>15</v>
      </c>
      <c r="C11" s="15">
        <f>SUM(C12:C14)</f>
        <v>1779880.3000000003</v>
      </c>
      <c r="D11" s="15">
        <f t="shared" ref="D11:E11" si="4">SUM(D12:D14)</f>
        <v>1649760.52</v>
      </c>
      <c r="E11" s="15">
        <f t="shared" si="4"/>
        <v>1613223.8900000001</v>
      </c>
    </row>
    <row r="12" spans="1:5" x14ac:dyDescent="0.3">
      <c r="A12" s="53"/>
      <c r="B12" s="4" t="s">
        <v>17</v>
      </c>
      <c r="C12" s="15">
        <f>C16+C24+C32+C40+C46</f>
        <v>1381334.6</v>
      </c>
      <c r="D12" s="15">
        <f t="shared" ref="D12:E12" si="5">D16+D24+D32+D40+D46</f>
        <v>1212548.8</v>
      </c>
      <c r="E12" s="15">
        <f t="shared" si="5"/>
        <v>1193527.4500000002</v>
      </c>
    </row>
    <row r="13" spans="1:5" ht="30" x14ac:dyDescent="0.3">
      <c r="A13" s="53"/>
      <c r="B13" s="4" t="s">
        <v>172</v>
      </c>
      <c r="C13" s="15">
        <f>C17+C25+C33+C41+C47</f>
        <v>111054.3</v>
      </c>
      <c r="D13" s="15">
        <f t="shared" ref="D13:E13" si="6">D17+D25+D33+D41+D47</f>
        <v>116145.81999999999</v>
      </c>
      <c r="E13" s="15">
        <f t="shared" si="6"/>
        <v>100419.5</v>
      </c>
    </row>
    <row r="14" spans="1:5" ht="30" x14ac:dyDescent="0.3">
      <c r="A14" s="54"/>
      <c r="B14" s="4" t="s">
        <v>173</v>
      </c>
      <c r="C14" s="15">
        <f>C18+C26+C34+C48</f>
        <v>287491.40000000002</v>
      </c>
      <c r="D14" s="15">
        <f t="shared" ref="D14:E14" si="7">D18+D26+D34+D48</f>
        <v>321065.90000000002</v>
      </c>
      <c r="E14" s="15">
        <f t="shared" si="7"/>
        <v>319276.94</v>
      </c>
    </row>
    <row r="15" spans="1:5" ht="30" x14ac:dyDescent="0.3">
      <c r="A15" s="52" t="s">
        <v>158</v>
      </c>
      <c r="B15" s="4" t="s">
        <v>15</v>
      </c>
      <c r="C15" s="15">
        <v>17528.900000000001</v>
      </c>
      <c r="D15" s="15">
        <f>SUM(D16:D18)</f>
        <v>18000</v>
      </c>
      <c r="E15" s="15">
        <v>17458.099999999999</v>
      </c>
    </row>
    <row r="16" spans="1:5" x14ac:dyDescent="0.3">
      <c r="A16" s="53"/>
      <c r="B16" s="4" t="s">
        <v>17</v>
      </c>
      <c r="C16" s="15">
        <v>9353.2000000000007</v>
      </c>
      <c r="D16" s="15">
        <v>8753.2000000000007</v>
      </c>
      <c r="E16" s="15">
        <v>8323.9</v>
      </c>
    </row>
    <row r="17" spans="1:5" ht="30" x14ac:dyDescent="0.3">
      <c r="A17" s="53"/>
      <c r="B17" s="4" t="s">
        <v>172</v>
      </c>
      <c r="C17" s="15">
        <v>323.39999999999998</v>
      </c>
      <c r="D17" s="15">
        <v>194.5</v>
      </c>
      <c r="E17" s="15">
        <v>191.4</v>
      </c>
    </row>
    <row r="18" spans="1:5" ht="30" x14ac:dyDescent="0.3">
      <c r="A18" s="54"/>
      <c r="B18" s="4" t="s">
        <v>173</v>
      </c>
      <c r="C18" s="15">
        <v>7852.3</v>
      </c>
      <c r="D18" s="15">
        <v>9052.2999999999993</v>
      </c>
      <c r="E18" s="15">
        <v>8942.7999999999993</v>
      </c>
    </row>
    <row r="19" spans="1:5" ht="30" x14ac:dyDescent="0.3">
      <c r="A19" s="52" t="s">
        <v>174</v>
      </c>
      <c r="B19" s="4" t="s">
        <v>15</v>
      </c>
      <c r="C19" s="15">
        <v>17528.900000000001</v>
      </c>
      <c r="D19" s="15">
        <f>SUM(D20:D22)</f>
        <v>18000</v>
      </c>
      <c r="E19" s="15">
        <v>17458.099999999999</v>
      </c>
    </row>
    <row r="20" spans="1:5" x14ac:dyDescent="0.3">
      <c r="A20" s="53"/>
      <c r="B20" s="4" t="s">
        <v>17</v>
      </c>
      <c r="C20" s="15">
        <v>9353.2000000000007</v>
      </c>
      <c r="D20" s="15">
        <v>8753.2000000000007</v>
      </c>
      <c r="E20" s="15">
        <v>8323.9</v>
      </c>
    </row>
    <row r="21" spans="1:5" ht="30" x14ac:dyDescent="0.3">
      <c r="A21" s="53"/>
      <c r="B21" s="4" t="s">
        <v>172</v>
      </c>
      <c r="C21" s="15">
        <v>323.39999999999998</v>
      </c>
      <c r="D21" s="15">
        <v>194.5</v>
      </c>
      <c r="E21" s="15">
        <v>191.4</v>
      </c>
    </row>
    <row r="22" spans="1:5" ht="30" x14ac:dyDescent="0.3">
      <c r="A22" s="54"/>
      <c r="B22" s="4" t="s">
        <v>173</v>
      </c>
      <c r="C22" s="15">
        <v>7852.3</v>
      </c>
      <c r="D22" s="15">
        <v>9052.2999999999993</v>
      </c>
      <c r="E22" s="15">
        <v>8942.7999999999993</v>
      </c>
    </row>
    <row r="23" spans="1:5" ht="30" x14ac:dyDescent="0.3">
      <c r="A23" s="52" t="s">
        <v>189</v>
      </c>
      <c r="B23" s="4" t="s">
        <v>15</v>
      </c>
      <c r="C23" s="15">
        <f>SUM(C24:C26)</f>
        <v>100079.59999999999</v>
      </c>
      <c r="D23" s="15">
        <f t="shared" ref="D23:E23" si="8">SUM(D24:D26)</f>
        <v>100429.31999999999</v>
      </c>
      <c r="E23" s="15">
        <f t="shared" si="8"/>
        <v>97875.62</v>
      </c>
    </row>
    <row r="24" spans="1:5" x14ac:dyDescent="0.3">
      <c r="A24" s="53"/>
      <c r="B24" s="4" t="s">
        <v>17</v>
      </c>
      <c r="C24" s="15">
        <v>68474.7</v>
      </c>
      <c r="D24" s="15">
        <v>68474.7</v>
      </c>
      <c r="E24" s="15">
        <v>66075.14</v>
      </c>
    </row>
    <row r="25" spans="1:5" ht="30" x14ac:dyDescent="0.3">
      <c r="A25" s="53"/>
      <c r="B25" s="4" t="s">
        <v>172</v>
      </c>
      <c r="C25" s="15">
        <v>2957.9</v>
      </c>
      <c r="D25" s="15">
        <v>2984.62</v>
      </c>
      <c r="E25" s="15">
        <v>2841.64</v>
      </c>
    </row>
    <row r="26" spans="1:5" ht="30" x14ac:dyDescent="0.3">
      <c r="A26" s="54"/>
      <c r="B26" s="4" t="s">
        <v>173</v>
      </c>
      <c r="C26" s="15">
        <v>28647</v>
      </c>
      <c r="D26" s="15">
        <v>28970</v>
      </c>
      <c r="E26" s="15">
        <v>28958.84</v>
      </c>
    </row>
    <row r="27" spans="1:5" ht="30" x14ac:dyDescent="0.3">
      <c r="A27" s="52" t="s">
        <v>175</v>
      </c>
      <c r="B27" s="4" t="s">
        <v>15</v>
      </c>
      <c r="C27" s="15">
        <v>100079.6</v>
      </c>
      <c r="D27" s="15">
        <f t="shared" ref="D27" si="9">SUM(D28:D30)</f>
        <v>100429.31999999999</v>
      </c>
      <c r="E27" s="15">
        <v>97875.62</v>
      </c>
    </row>
    <row r="28" spans="1:5" x14ac:dyDescent="0.3">
      <c r="A28" s="53"/>
      <c r="B28" s="4" t="s">
        <v>17</v>
      </c>
      <c r="C28" s="15">
        <v>68474.7</v>
      </c>
      <c r="D28" s="15">
        <v>68474.7</v>
      </c>
      <c r="E28" s="15">
        <v>66075.14</v>
      </c>
    </row>
    <row r="29" spans="1:5" ht="30" x14ac:dyDescent="0.3">
      <c r="A29" s="53"/>
      <c r="B29" s="4" t="s">
        <v>172</v>
      </c>
      <c r="C29" s="15">
        <v>2957.9</v>
      </c>
      <c r="D29" s="15">
        <v>2984.62</v>
      </c>
      <c r="E29" s="15">
        <v>2841.64</v>
      </c>
    </row>
    <row r="30" spans="1:5" ht="30" x14ac:dyDescent="0.3">
      <c r="A30" s="54"/>
      <c r="B30" s="4" t="s">
        <v>173</v>
      </c>
      <c r="C30" s="15">
        <v>28647</v>
      </c>
      <c r="D30" s="15">
        <v>28970</v>
      </c>
      <c r="E30" s="15">
        <v>28958.84</v>
      </c>
    </row>
    <row r="31" spans="1:5" ht="30" x14ac:dyDescent="0.3">
      <c r="A31" s="52" t="s">
        <v>159</v>
      </c>
      <c r="B31" s="4" t="s">
        <v>15</v>
      </c>
      <c r="C31" s="15">
        <f>SUM(C32:C34)</f>
        <v>93.7</v>
      </c>
      <c r="D31" s="15">
        <f t="shared" ref="D31:E31" si="10">SUM(D32:D34)</f>
        <v>93.7</v>
      </c>
      <c r="E31" s="15">
        <f t="shared" si="10"/>
        <v>49.769999999999996</v>
      </c>
    </row>
    <row r="32" spans="1:5" x14ac:dyDescent="0.3">
      <c r="A32" s="53"/>
      <c r="B32" s="4" t="s">
        <v>17</v>
      </c>
      <c r="C32" s="15">
        <v>16.600000000000001</v>
      </c>
      <c r="D32" s="15">
        <v>16.600000000000001</v>
      </c>
      <c r="E32" s="15">
        <v>16.510000000000002</v>
      </c>
    </row>
    <row r="33" spans="1:5" ht="30" x14ac:dyDescent="0.3">
      <c r="A33" s="53"/>
      <c r="B33" s="4" t="s">
        <v>172</v>
      </c>
      <c r="C33" s="15">
        <v>33.5</v>
      </c>
      <c r="D33" s="15">
        <v>33.5</v>
      </c>
      <c r="E33" s="15">
        <v>33.26</v>
      </c>
    </row>
    <row r="34" spans="1:5" ht="30" x14ac:dyDescent="0.3">
      <c r="A34" s="54"/>
      <c r="B34" s="4" t="s">
        <v>173</v>
      </c>
      <c r="C34" s="15">
        <v>43.6</v>
      </c>
      <c r="D34" s="15">
        <v>43.6</v>
      </c>
      <c r="E34" s="15">
        <v>0</v>
      </c>
    </row>
    <row r="35" spans="1:5" ht="30" x14ac:dyDescent="0.3">
      <c r="A35" s="55" t="s">
        <v>176</v>
      </c>
      <c r="B35" s="4" t="s">
        <v>15</v>
      </c>
      <c r="C35" s="15">
        <v>91.1</v>
      </c>
      <c r="D35" s="15">
        <f t="shared" ref="D35" si="11">SUM(D36:D38)</f>
        <v>93.7</v>
      </c>
      <c r="E35" s="15">
        <f t="shared" ref="E35" si="12">SUM(E36:E38)</f>
        <v>49.769999999999996</v>
      </c>
    </row>
    <row r="36" spans="1:5" x14ac:dyDescent="0.3">
      <c r="A36" s="53"/>
      <c r="B36" s="4" t="s">
        <v>17</v>
      </c>
      <c r="C36" s="15">
        <v>16.600000000000001</v>
      </c>
      <c r="D36" s="15">
        <v>16.600000000000001</v>
      </c>
      <c r="E36" s="15">
        <v>16.510000000000002</v>
      </c>
    </row>
    <row r="37" spans="1:5" ht="30" x14ac:dyDescent="0.3">
      <c r="A37" s="53"/>
      <c r="B37" s="4" t="s">
        <v>172</v>
      </c>
      <c r="C37" s="15">
        <v>33.5</v>
      </c>
      <c r="D37" s="15">
        <v>33.5</v>
      </c>
      <c r="E37" s="15">
        <v>33.26</v>
      </c>
    </row>
    <row r="38" spans="1:5" ht="30" x14ac:dyDescent="0.3">
      <c r="A38" s="54"/>
      <c r="B38" s="4" t="s">
        <v>173</v>
      </c>
      <c r="C38" s="15">
        <v>43.6</v>
      </c>
      <c r="D38" s="15">
        <v>43.6</v>
      </c>
      <c r="E38" s="15">
        <v>0</v>
      </c>
    </row>
    <row r="39" spans="1:5" ht="30" x14ac:dyDescent="0.3">
      <c r="A39" s="52" t="s">
        <v>160</v>
      </c>
      <c r="B39" s="4" t="s">
        <v>15</v>
      </c>
      <c r="C39" s="15">
        <f>SUM(C40:C41)</f>
        <v>775113.89999999991</v>
      </c>
      <c r="D39" s="15">
        <f>SUM(D40:D41)</f>
        <v>809548</v>
      </c>
      <c r="E39" s="15">
        <f>SUM(E40:E41)</f>
        <v>794207.7</v>
      </c>
    </row>
    <row r="40" spans="1:5" x14ac:dyDescent="0.3">
      <c r="A40" s="53"/>
      <c r="B40" s="4" t="s">
        <v>17</v>
      </c>
      <c r="C40" s="15">
        <v>706857.2</v>
      </c>
      <c r="D40" s="15">
        <v>741291.3</v>
      </c>
      <c r="E40" s="15">
        <v>739658.5</v>
      </c>
    </row>
    <row r="41" spans="1:5" ht="30" x14ac:dyDescent="0.3">
      <c r="A41" s="54"/>
      <c r="B41" s="4" t="s">
        <v>172</v>
      </c>
      <c r="C41" s="15">
        <v>68256.7</v>
      </c>
      <c r="D41" s="15">
        <v>68256.7</v>
      </c>
      <c r="E41" s="15">
        <v>54549.2</v>
      </c>
    </row>
    <row r="42" spans="1:5" ht="30" x14ac:dyDescent="0.3">
      <c r="A42" s="52" t="s">
        <v>177</v>
      </c>
      <c r="B42" s="4" t="s">
        <v>15</v>
      </c>
      <c r="C42" s="15">
        <f>SUM(C43:C44)</f>
        <v>775113.89999999991</v>
      </c>
      <c r="D42" s="15">
        <f>SUM(D43:D44)</f>
        <v>809548</v>
      </c>
      <c r="E42" s="15">
        <f>SUM(E43:E44)</f>
        <v>794207.7</v>
      </c>
    </row>
    <row r="43" spans="1:5" x14ac:dyDescent="0.3">
      <c r="A43" s="53"/>
      <c r="B43" s="4" t="s">
        <v>17</v>
      </c>
      <c r="C43" s="15">
        <v>706857.2</v>
      </c>
      <c r="D43" s="15">
        <v>741291.3</v>
      </c>
      <c r="E43" s="15">
        <v>739658.5</v>
      </c>
    </row>
    <row r="44" spans="1:5" ht="30" x14ac:dyDescent="0.3">
      <c r="A44" s="54"/>
      <c r="B44" s="4" t="s">
        <v>172</v>
      </c>
      <c r="C44" s="15">
        <v>68256.7</v>
      </c>
      <c r="D44" s="15">
        <v>68256.7</v>
      </c>
      <c r="E44" s="15">
        <v>54549.2</v>
      </c>
    </row>
    <row r="45" spans="1:5" ht="30" x14ac:dyDescent="0.3">
      <c r="A45" s="52" t="s">
        <v>190</v>
      </c>
      <c r="B45" s="4" t="s">
        <v>15</v>
      </c>
      <c r="C45" s="15">
        <v>887064.2</v>
      </c>
      <c r="D45" s="15">
        <f>SUM(D46:D48)</f>
        <v>721689.5</v>
      </c>
      <c r="E45" s="15">
        <v>703632.7</v>
      </c>
    </row>
    <row r="46" spans="1:5" x14ac:dyDescent="0.3">
      <c r="A46" s="53"/>
      <c r="B46" s="4" t="s">
        <v>17</v>
      </c>
      <c r="C46" s="15">
        <v>596632.9</v>
      </c>
      <c r="D46" s="15">
        <v>394013</v>
      </c>
      <c r="E46" s="15">
        <v>379453.4</v>
      </c>
    </row>
    <row r="47" spans="1:5" ht="30" x14ac:dyDescent="0.3">
      <c r="A47" s="53"/>
      <c r="B47" s="4" t="s">
        <v>172</v>
      </c>
      <c r="C47" s="15">
        <v>39482.800000000003</v>
      </c>
      <c r="D47" s="15">
        <v>44676.5</v>
      </c>
      <c r="E47" s="15">
        <v>42804</v>
      </c>
    </row>
    <row r="48" spans="1:5" ht="30" x14ac:dyDescent="0.3">
      <c r="A48" s="54"/>
      <c r="B48" s="4" t="s">
        <v>173</v>
      </c>
      <c r="C48" s="15">
        <v>250948.5</v>
      </c>
      <c r="D48" s="15">
        <v>283000</v>
      </c>
      <c r="E48" s="15">
        <v>281375.3</v>
      </c>
    </row>
    <row r="49" spans="1:5" ht="30" x14ac:dyDescent="0.3">
      <c r="A49" s="55" t="s">
        <v>178</v>
      </c>
      <c r="B49" s="4" t="s">
        <v>15</v>
      </c>
      <c r="C49" s="15">
        <v>887064.2</v>
      </c>
      <c r="D49" s="15">
        <f>SUM(D50:D52)</f>
        <v>721689.5</v>
      </c>
      <c r="E49" s="15">
        <v>703632.7</v>
      </c>
    </row>
    <row r="50" spans="1:5" x14ac:dyDescent="0.3">
      <c r="A50" s="53"/>
      <c r="B50" s="4" t="s">
        <v>17</v>
      </c>
      <c r="C50" s="15">
        <v>596632.9</v>
      </c>
      <c r="D50" s="15">
        <v>394013</v>
      </c>
      <c r="E50" s="15">
        <v>379453.4</v>
      </c>
    </row>
    <row r="51" spans="1:5" ht="30" x14ac:dyDescent="0.3">
      <c r="A51" s="53"/>
      <c r="B51" s="4" t="s">
        <v>172</v>
      </c>
      <c r="C51" s="15">
        <v>39482.800000000003</v>
      </c>
      <c r="D51" s="15">
        <v>44676.5</v>
      </c>
      <c r="E51" s="15">
        <v>42804</v>
      </c>
    </row>
    <row r="52" spans="1:5" ht="30" x14ac:dyDescent="0.3">
      <c r="A52" s="54"/>
      <c r="B52" s="4" t="s">
        <v>173</v>
      </c>
      <c r="C52" s="15">
        <v>250948.5</v>
      </c>
      <c r="D52" s="15">
        <v>283000</v>
      </c>
      <c r="E52" s="15">
        <v>281375.3</v>
      </c>
    </row>
    <row r="53" spans="1:5" ht="30" x14ac:dyDescent="0.3">
      <c r="A53" s="55" t="s">
        <v>94</v>
      </c>
      <c r="B53" s="4" t="s">
        <v>15</v>
      </c>
      <c r="C53" s="15">
        <f>SUM(C54:C56)</f>
        <v>3565321</v>
      </c>
      <c r="D53" s="15">
        <f t="shared" ref="D53:E53" si="13">SUM(D54:D56)</f>
        <v>3768387.1</v>
      </c>
      <c r="E53" s="15">
        <f t="shared" si="13"/>
        <v>3743863.7199999997</v>
      </c>
    </row>
    <row r="54" spans="1:5" x14ac:dyDescent="0.3">
      <c r="A54" s="53"/>
      <c r="B54" s="4" t="s">
        <v>17</v>
      </c>
      <c r="C54" s="15">
        <f>C58+C66+C74</f>
        <v>2394427.1</v>
      </c>
      <c r="D54" s="15">
        <f t="shared" ref="D54:E54" si="14">D58+D66+D74</f>
        <v>2353129.6</v>
      </c>
      <c r="E54" s="15">
        <f t="shared" si="14"/>
        <v>2364633.84</v>
      </c>
    </row>
    <row r="55" spans="1:5" ht="30" x14ac:dyDescent="0.3">
      <c r="A55" s="53"/>
      <c r="B55" s="4" t="s">
        <v>172</v>
      </c>
      <c r="C55" s="15">
        <f>C59+C67+C75</f>
        <v>171908.09999999998</v>
      </c>
      <c r="D55" s="15">
        <f t="shared" ref="D55:E55" si="15">D59+D67+D75</f>
        <v>256780.1</v>
      </c>
      <c r="E55" s="15">
        <f t="shared" si="15"/>
        <v>255379.19</v>
      </c>
    </row>
    <row r="56" spans="1:5" ht="30" x14ac:dyDescent="0.3">
      <c r="A56" s="54"/>
      <c r="B56" s="4" t="s">
        <v>173</v>
      </c>
      <c r="C56" s="15">
        <f>C60+C68+C76</f>
        <v>998985.8</v>
      </c>
      <c r="D56" s="15">
        <f t="shared" ref="D56:E56" si="16">D60+D68+D76</f>
        <v>1158477.3999999999</v>
      </c>
      <c r="E56" s="15">
        <f t="shared" si="16"/>
        <v>1123850.69</v>
      </c>
    </row>
    <row r="57" spans="1:5" ht="30" x14ac:dyDescent="0.3">
      <c r="A57" s="52" t="s">
        <v>161</v>
      </c>
      <c r="B57" s="4" t="s">
        <v>15</v>
      </c>
      <c r="C57" s="15">
        <f>C61</f>
        <v>787932</v>
      </c>
      <c r="D57" s="15">
        <f t="shared" ref="D57:E57" si="17">D61</f>
        <v>1817126.7</v>
      </c>
      <c r="E57" s="15">
        <f t="shared" si="17"/>
        <v>1780250.4700000002</v>
      </c>
    </row>
    <row r="58" spans="1:5" x14ac:dyDescent="0.3">
      <c r="A58" s="53"/>
      <c r="B58" s="4" t="s">
        <v>17</v>
      </c>
      <c r="C58" s="15">
        <f>C62</f>
        <v>360129.5</v>
      </c>
      <c r="D58" s="15">
        <f t="shared" ref="D58:E58" si="18">D62</f>
        <v>1093752.6000000001</v>
      </c>
      <c r="E58" s="15">
        <f t="shared" si="18"/>
        <v>1085092.55</v>
      </c>
    </row>
    <row r="59" spans="1:5" ht="30" x14ac:dyDescent="0.3">
      <c r="A59" s="53"/>
      <c r="B59" s="4" t="s">
        <v>172</v>
      </c>
      <c r="C59" s="15">
        <f>C63</f>
        <v>29694.2</v>
      </c>
      <c r="D59" s="15">
        <f t="shared" ref="D59:E59" si="19">D63</f>
        <v>156262.9</v>
      </c>
      <c r="E59" s="15">
        <f t="shared" si="19"/>
        <v>155606.29999999999</v>
      </c>
    </row>
    <row r="60" spans="1:5" ht="30" x14ac:dyDescent="0.3">
      <c r="A60" s="54"/>
      <c r="B60" s="4" t="s">
        <v>173</v>
      </c>
      <c r="C60" s="15">
        <f>C64</f>
        <v>398108.3</v>
      </c>
      <c r="D60" s="15">
        <f t="shared" ref="D60:E60" si="20">D64</f>
        <v>567111.19999999995</v>
      </c>
      <c r="E60" s="15">
        <f t="shared" si="20"/>
        <v>539551.62</v>
      </c>
    </row>
    <row r="61" spans="1:5" ht="30" x14ac:dyDescent="0.3">
      <c r="A61" s="52" t="s">
        <v>179</v>
      </c>
      <c r="B61" s="4" t="s">
        <v>15</v>
      </c>
      <c r="C61" s="15">
        <v>787932</v>
      </c>
      <c r="D61" s="15">
        <f>SUM(D62:D64)</f>
        <v>1817126.7</v>
      </c>
      <c r="E61" s="15">
        <f>SUM(E62:E64)</f>
        <v>1780250.4700000002</v>
      </c>
    </row>
    <row r="62" spans="1:5" x14ac:dyDescent="0.3">
      <c r="A62" s="53"/>
      <c r="B62" s="4" t="s">
        <v>17</v>
      </c>
      <c r="C62" s="15">
        <v>360129.5</v>
      </c>
      <c r="D62" s="15">
        <v>1093752.6000000001</v>
      </c>
      <c r="E62" s="15">
        <v>1085092.55</v>
      </c>
    </row>
    <row r="63" spans="1:5" ht="30" x14ac:dyDescent="0.3">
      <c r="A63" s="53"/>
      <c r="B63" s="4" t="s">
        <v>172</v>
      </c>
      <c r="C63" s="15">
        <v>29694.2</v>
      </c>
      <c r="D63" s="15">
        <v>156262.9</v>
      </c>
      <c r="E63" s="15">
        <v>155606.29999999999</v>
      </c>
    </row>
    <row r="64" spans="1:5" ht="30" x14ac:dyDescent="0.3">
      <c r="A64" s="54"/>
      <c r="B64" s="4" t="s">
        <v>173</v>
      </c>
      <c r="C64" s="15">
        <v>398108.3</v>
      </c>
      <c r="D64" s="15">
        <v>567111.19999999995</v>
      </c>
      <c r="E64" s="15">
        <v>539551.62</v>
      </c>
    </row>
    <row r="65" spans="1:5" ht="30" x14ac:dyDescent="0.3">
      <c r="A65" s="52" t="s">
        <v>162</v>
      </c>
      <c r="B65" s="4" t="s">
        <v>15</v>
      </c>
      <c r="C65" s="15">
        <v>35381.699999999997</v>
      </c>
      <c r="D65" s="15">
        <f>SUM(D66:D68)</f>
        <v>30011.100000000002</v>
      </c>
      <c r="E65" s="15">
        <f>SUM(E66:E68)</f>
        <v>28309.85</v>
      </c>
    </row>
    <row r="66" spans="1:5" x14ac:dyDescent="0.3">
      <c r="A66" s="53"/>
      <c r="B66" s="4" t="s">
        <v>17</v>
      </c>
      <c r="C66" s="15">
        <v>15015.3</v>
      </c>
      <c r="D66" s="15">
        <v>11324.7</v>
      </c>
      <c r="E66" s="15">
        <v>11299.49</v>
      </c>
    </row>
    <row r="67" spans="1:5" ht="30" x14ac:dyDescent="0.3">
      <c r="A67" s="53"/>
      <c r="B67" s="4" t="s">
        <v>172</v>
      </c>
      <c r="C67" s="15">
        <v>7215.1</v>
      </c>
      <c r="D67" s="15">
        <v>8046.6</v>
      </c>
      <c r="E67" s="15">
        <v>7914.69</v>
      </c>
    </row>
    <row r="68" spans="1:5" ht="30" x14ac:dyDescent="0.3">
      <c r="A68" s="54"/>
      <c r="B68" s="4" t="s">
        <v>173</v>
      </c>
      <c r="C68" s="15">
        <v>13151.3</v>
      </c>
      <c r="D68" s="15">
        <v>10639.8</v>
      </c>
      <c r="E68" s="15">
        <v>9095.67</v>
      </c>
    </row>
    <row r="69" spans="1:5" ht="30" x14ac:dyDescent="0.3">
      <c r="A69" s="52" t="s">
        <v>70</v>
      </c>
      <c r="B69" s="4" t="s">
        <v>15</v>
      </c>
      <c r="C69" s="15">
        <v>35381.699999999997</v>
      </c>
      <c r="D69" s="15">
        <f>SUM(D70:D72)</f>
        <v>29646.3</v>
      </c>
      <c r="E69" s="15">
        <f>SUM(E70:E72)</f>
        <v>28309.85</v>
      </c>
    </row>
    <row r="70" spans="1:5" x14ac:dyDescent="0.3">
      <c r="A70" s="53"/>
      <c r="B70" s="4" t="s">
        <v>17</v>
      </c>
      <c r="C70" s="15">
        <v>15015.3</v>
      </c>
      <c r="D70" s="15">
        <v>11324.7</v>
      </c>
      <c r="E70" s="15">
        <v>11299.49</v>
      </c>
    </row>
    <row r="71" spans="1:5" ht="30" x14ac:dyDescent="0.3">
      <c r="A71" s="53"/>
      <c r="B71" s="4" t="s">
        <v>172</v>
      </c>
      <c r="C71" s="15">
        <v>7215.1</v>
      </c>
      <c r="D71" s="15">
        <v>7681.8</v>
      </c>
      <c r="E71" s="15">
        <v>7914.69</v>
      </c>
    </row>
    <row r="72" spans="1:5" ht="30" x14ac:dyDescent="0.3">
      <c r="A72" s="54"/>
      <c r="B72" s="4" t="s">
        <v>173</v>
      </c>
      <c r="C72" s="15">
        <v>13151.3</v>
      </c>
      <c r="D72" s="15">
        <v>10639.8</v>
      </c>
      <c r="E72" s="15">
        <v>9095.67</v>
      </c>
    </row>
    <row r="73" spans="1:5" ht="30" x14ac:dyDescent="0.3">
      <c r="A73" s="52" t="s">
        <v>163</v>
      </c>
      <c r="B73" s="4" t="s">
        <v>15</v>
      </c>
      <c r="C73" s="15">
        <f>C77+C80</f>
        <v>2742007.3000000003</v>
      </c>
      <c r="D73" s="15">
        <f t="shared" ref="D73:E73" si="21">D77+D80</f>
        <v>1921249.2999999998</v>
      </c>
      <c r="E73" s="15">
        <f t="shared" si="21"/>
        <v>1935303.4000000001</v>
      </c>
    </row>
    <row r="74" spans="1:5" x14ac:dyDescent="0.3">
      <c r="A74" s="53"/>
      <c r="B74" s="4" t="s">
        <v>17</v>
      </c>
      <c r="C74" s="15">
        <f>C78+C81</f>
        <v>2019282.3</v>
      </c>
      <c r="D74" s="15">
        <f t="shared" ref="D74:E74" si="22">D78+D81</f>
        <v>1248052.3</v>
      </c>
      <c r="E74" s="15">
        <f t="shared" si="22"/>
        <v>1268241.8</v>
      </c>
    </row>
    <row r="75" spans="1:5" ht="30" x14ac:dyDescent="0.3">
      <c r="A75" s="53"/>
      <c r="B75" s="4" t="s">
        <v>172</v>
      </c>
      <c r="C75" s="15">
        <f>C82</f>
        <v>134998.79999999999</v>
      </c>
      <c r="D75" s="15">
        <f t="shared" ref="D75:E75" si="23">D82</f>
        <v>92470.6</v>
      </c>
      <c r="E75" s="15">
        <f t="shared" si="23"/>
        <v>91858.2</v>
      </c>
    </row>
    <row r="76" spans="1:5" ht="30" x14ac:dyDescent="0.3">
      <c r="A76" s="54"/>
      <c r="B76" s="4" t="s">
        <v>173</v>
      </c>
      <c r="C76" s="15">
        <f>C79+C83</f>
        <v>587726.20000000007</v>
      </c>
      <c r="D76" s="15">
        <f t="shared" ref="D76:E76" si="24">D79+D83</f>
        <v>580726.4</v>
      </c>
      <c r="E76" s="15">
        <f t="shared" si="24"/>
        <v>575203.4</v>
      </c>
    </row>
    <row r="77" spans="1:5" ht="30" x14ac:dyDescent="0.3">
      <c r="A77" s="52" t="s">
        <v>180</v>
      </c>
      <c r="B77" s="4" t="s">
        <v>15</v>
      </c>
      <c r="C77" s="15">
        <v>515919.6</v>
      </c>
      <c r="D77" s="15">
        <f>SUM(D78:D79)</f>
        <v>574374.9</v>
      </c>
      <c r="E77" s="15">
        <v>568108.80000000005</v>
      </c>
    </row>
    <row r="78" spans="1:5" x14ac:dyDescent="0.3">
      <c r="A78" s="53"/>
      <c r="B78" s="4" t="s">
        <v>17</v>
      </c>
      <c r="C78" s="15">
        <v>492259.2</v>
      </c>
      <c r="D78" s="15">
        <v>550714.5</v>
      </c>
      <c r="E78" s="15">
        <v>545663.30000000005</v>
      </c>
    </row>
    <row r="79" spans="1:5" ht="30" x14ac:dyDescent="0.3">
      <c r="A79" s="54"/>
      <c r="B79" s="4" t="s">
        <v>173</v>
      </c>
      <c r="C79" s="15">
        <v>23660.400000000001</v>
      </c>
      <c r="D79" s="15">
        <v>23660.400000000001</v>
      </c>
      <c r="E79" s="15">
        <v>22445.5</v>
      </c>
    </row>
    <row r="80" spans="1:5" ht="30" x14ac:dyDescent="0.3">
      <c r="A80" s="52" t="s">
        <v>181</v>
      </c>
      <c r="B80" s="4" t="s">
        <v>15</v>
      </c>
      <c r="C80" s="15">
        <v>2226087.7000000002</v>
      </c>
      <c r="D80" s="15">
        <f>SUM(D81:D83)</f>
        <v>1346874.4</v>
      </c>
      <c r="E80" s="15">
        <f>SUM(E81:E83)</f>
        <v>1367194.6</v>
      </c>
    </row>
    <row r="81" spans="1:5" x14ac:dyDescent="0.3">
      <c r="A81" s="53"/>
      <c r="B81" s="4" t="s">
        <v>17</v>
      </c>
      <c r="C81" s="15">
        <v>1527023.1</v>
      </c>
      <c r="D81" s="15">
        <v>697337.8</v>
      </c>
      <c r="E81" s="15">
        <v>722578.5</v>
      </c>
    </row>
    <row r="82" spans="1:5" ht="30" x14ac:dyDescent="0.3">
      <c r="A82" s="53"/>
      <c r="B82" s="4" t="s">
        <v>172</v>
      </c>
      <c r="C82" s="15">
        <v>134998.79999999999</v>
      </c>
      <c r="D82" s="15">
        <v>92470.6</v>
      </c>
      <c r="E82" s="15">
        <v>91858.2</v>
      </c>
    </row>
    <row r="83" spans="1:5" ht="30" x14ac:dyDescent="0.3">
      <c r="A83" s="54"/>
      <c r="B83" s="4" t="s">
        <v>173</v>
      </c>
      <c r="C83" s="15">
        <v>564065.80000000005</v>
      </c>
      <c r="D83" s="15">
        <v>557066</v>
      </c>
      <c r="E83" s="15">
        <v>552757.9</v>
      </c>
    </row>
    <row r="84" spans="1:5" ht="30" x14ac:dyDescent="0.3">
      <c r="A84" s="55" t="s">
        <v>109</v>
      </c>
      <c r="B84" s="4" t="s">
        <v>15</v>
      </c>
      <c r="C84" s="20" t="s">
        <v>142</v>
      </c>
      <c r="D84" s="20" t="s">
        <v>142</v>
      </c>
      <c r="E84" s="20" t="s">
        <v>142</v>
      </c>
    </row>
    <row r="85" spans="1:5" x14ac:dyDescent="0.3">
      <c r="A85" s="53"/>
      <c r="B85" s="4" t="s">
        <v>17</v>
      </c>
      <c r="C85" s="20" t="s">
        <v>142</v>
      </c>
      <c r="D85" s="20" t="s">
        <v>142</v>
      </c>
      <c r="E85" s="20" t="s">
        <v>142</v>
      </c>
    </row>
    <row r="86" spans="1:5" ht="30" x14ac:dyDescent="0.3">
      <c r="A86" s="53"/>
      <c r="B86" s="4" t="s">
        <v>172</v>
      </c>
      <c r="C86" s="20" t="s">
        <v>142</v>
      </c>
      <c r="D86" s="20" t="s">
        <v>142</v>
      </c>
      <c r="E86" s="20" t="s">
        <v>142</v>
      </c>
    </row>
    <row r="87" spans="1:5" ht="30" x14ac:dyDescent="0.3">
      <c r="A87" s="54"/>
      <c r="B87" s="4" t="s">
        <v>173</v>
      </c>
      <c r="C87" s="20" t="s">
        <v>142</v>
      </c>
      <c r="D87" s="20" t="s">
        <v>142</v>
      </c>
      <c r="E87" s="20" t="s">
        <v>142</v>
      </c>
    </row>
    <row r="88" spans="1:5" x14ac:dyDescent="0.3">
      <c r="A88" s="7"/>
    </row>
    <row r="89" spans="1:5" ht="36" customHeight="1" x14ac:dyDescent="0.3">
      <c r="A89" s="49" t="s">
        <v>182</v>
      </c>
      <c r="B89" s="49"/>
      <c r="C89" s="49"/>
      <c r="D89" s="49"/>
      <c r="E89" s="49"/>
    </row>
    <row r="90" spans="1:5" ht="18.75" customHeight="1" x14ac:dyDescent="0.3">
      <c r="A90" s="38" t="s">
        <v>157</v>
      </c>
      <c r="B90" s="49" t="s">
        <v>67</v>
      </c>
      <c r="C90" s="49" t="s">
        <v>68</v>
      </c>
      <c r="D90" s="49"/>
      <c r="E90" s="49"/>
    </row>
    <row r="91" spans="1:5" ht="60" x14ac:dyDescent="0.3">
      <c r="A91" s="49"/>
      <c r="B91" s="49"/>
      <c r="C91" s="9" t="s">
        <v>121</v>
      </c>
      <c r="D91" s="9" t="s">
        <v>122</v>
      </c>
      <c r="E91" s="10" t="s">
        <v>69</v>
      </c>
    </row>
    <row r="92" spans="1:5" x14ac:dyDescent="0.3">
      <c r="A92" s="10" t="s">
        <v>7</v>
      </c>
      <c r="B92" s="10" t="s">
        <v>8</v>
      </c>
      <c r="C92" s="10" t="s">
        <v>9</v>
      </c>
      <c r="D92" s="10" t="s">
        <v>10</v>
      </c>
      <c r="E92" s="10" t="s">
        <v>11</v>
      </c>
    </row>
    <row r="93" spans="1:5" x14ac:dyDescent="0.3">
      <c r="A93" s="52" t="s">
        <v>87</v>
      </c>
      <c r="B93" s="4" t="s">
        <v>43</v>
      </c>
      <c r="C93" s="15">
        <f>SUM(C94:C104)</f>
        <v>44500341.800000004</v>
      </c>
      <c r="D93" s="15">
        <f t="shared" ref="D93:E93" si="25">SUM(D94:D104)</f>
        <v>61499332.06000001</v>
      </c>
      <c r="E93" s="15">
        <f t="shared" si="25"/>
        <v>60932504.679999992</v>
      </c>
    </row>
    <row r="94" spans="1:5" x14ac:dyDescent="0.3">
      <c r="A94" s="53"/>
      <c r="B94" s="4" t="s">
        <v>49</v>
      </c>
      <c r="C94" s="15">
        <f>C106+C236+C344</f>
        <v>4346231.4000000004</v>
      </c>
      <c r="D94" s="15">
        <f t="shared" ref="D94:E94" si="26">D106+D236+D344</f>
        <v>5230116.7</v>
      </c>
      <c r="E94" s="15">
        <f t="shared" si="26"/>
        <v>5157027.71</v>
      </c>
    </row>
    <row r="95" spans="1:5" x14ac:dyDescent="0.3">
      <c r="A95" s="53"/>
      <c r="B95" s="4" t="s">
        <v>183</v>
      </c>
      <c r="C95" s="15">
        <f>C107+C237+C345</f>
        <v>1149418.7999999998</v>
      </c>
      <c r="D95" s="15">
        <f t="shared" ref="D95:E95" si="27">D107+D237+D345</f>
        <v>1534972.44</v>
      </c>
      <c r="E95" s="15">
        <f t="shared" si="27"/>
        <v>1534400.6400000001</v>
      </c>
    </row>
    <row r="96" spans="1:5" x14ac:dyDescent="0.3">
      <c r="A96" s="53"/>
      <c r="B96" s="4" t="s">
        <v>45</v>
      </c>
      <c r="C96" s="15">
        <f>C108+C238</f>
        <v>5408142.5</v>
      </c>
      <c r="D96" s="15">
        <f t="shared" ref="D96:E96" si="28">D108+D238</f>
        <v>8101077.0600000005</v>
      </c>
      <c r="E96" s="15">
        <f t="shared" si="28"/>
        <v>8100129.8399999999</v>
      </c>
    </row>
    <row r="97" spans="1:5" x14ac:dyDescent="0.3">
      <c r="A97" s="53"/>
      <c r="B97" s="4" t="s">
        <v>46</v>
      </c>
      <c r="C97" s="15">
        <f t="shared" ref="C97:C104" si="29">C109+C239+C346</f>
        <v>2658820.4</v>
      </c>
      <c r="D97" s="15">
        <f t="shared" ref="D97:E97" si="30">D109+D239+D346</f>
        <v>3143943.0000000005</v>
      </c>
      <c r="E97" s="15">
        <f t="shared" si="30"/>
        <v>2965577.5700000003</v>
      </c>
    </row>
    <row r="98" spans="1:5" x14ac:dyDescent="0.3">
      <c r="A98" s="53"/>
      <c r="B98" s="4" t="s">
        <v>50</v>
      </c>
      <c r="C98" s="15">
        <f t="shared" si="29"/>
        <v>904572.09999999986</v>
      </c>
      <c r="D98" s="15">
        <f t="shared" ref="D98:E98" si="31">D110+D240+D347</f>
        <v>1003830.1</v>
      </c>
      <c r="E98" s="15">
        <f t="shared" si="31"/>
        <v>978028.77</v>
      </c>
    </row>
    <row r="99" spans="1:5" x14ac:dyDescent="0.3">
      <c r="A99" s="53"/>
      <c r="B99" s="4" t="s">
        <v>47</v>
      </c>
      <c r="C99" s="15">
        <f t="shared" si="29"/>
        <v>9533651.2999999989</v>
      </c>
      <c r="D99" s="15">
        <f t="shared" ref="D99:E99" si="32">D111+D241+D348</f>
        <v>11593682.389999999</v>
      </c>
      <c r="E99" s="15">
        <f t="shared" si="32"/>
        <v>11457973.940000001</v>
      </c>
    </row>
    <row r="100" spans="1:5" x14ac:dyDescent="0.3">
      <c r="A100" s="53"/>
      <c r="B100" s="4" t="s">
        <v>44</v>
      </c>
      <c r="C100" s="15">
        <f t="shared" si="29"/>
        <v>3905654.0999999996</v>
      </c>
      <c r="D100" s="15">
        <f t="shared" ref="D100:E100" si="33">D112+D242+D349</f>
        <v>7479717.0199999996</v>
      </c>
      <c r="E100" s="15">
        <f t="shared" si="33"/>
        <v>7440941.5299999993</v>
      </c>
    </row>
    <row r="101" spans="1:5" x14ac:dyDescent="0.3">
      <c r="A101" s="53"/>
      <c r="B101" s="4" t="s">
        <v>24</v>
      </c>
      <c r="C101" s="15">
        <f t="shared" si="29"/>
        <v>7839567.1000000006</v>
      </c>
      <c r="D101" s="15">
        <f t="shared" ref="D101:E101" si="34">D113+D243+D350</f>
        <v>11307566.199999999</v>
      </c>
      <c r="E101" s="15">
        <f t="shared" si="34"/>
        <v>11220811.109999999</v>
      </c>
    </row>
    <row r="102" spans="1:5" x14ac:dyDescent="0.3">
      <c r="A102" s="53"/>
      <c r="B102" s="4" t="s">
        <v>52</v>
      </c>
      <c r="C102" s="15">
        <f t="shared" si="29"/>
        <v>1367875.5</v>
      </c>
      <c r="D102" s="15">
        <f t="shared" ref="D102:E102" si="35">D114+D244+D351</f>
        <v>1623001.25</v>
      </c>
      <c r="E102" s="15">
        <f t="shared" si="35"/>
        <v>1628219.94</v>
      </c>
    </row>
    <row r="103" spans="1:5" x14ac:dyDescent="0.3">
      <c r="A103" s="53"/>
      <c r="B103" s="4" t="s">
        <v>48</v>
      </c>
      <c r="C103" s="15">
        <f t="shared" si="29"/>
        <v>6987514.4000000004</v>
      </c>
      <c r="D103" s="15">
        <f t="shared" ref="D103:E103" si="36">D115+D245+D352</f>
        <v>9880233.5999999996</v>
      </c>
      <c r="E103" s="15">
        <f t="shared" si="36"/>
        <v>9859957.9400000013</v>
      </c>
    </row>
    <row r="104" spans="1:5" x14ac:dyDescent="0.3">
      <c r="A104" s="54"/>
      <c r="B104" s="4" t="s">
        <v>184</v>
      </c>
      <c r="C104" s="15">
        <f t="shared" si="29"/>
        <v>398894.2</v>
      </c>
      <c r="D104" s="15">
        <f t="shared" ref="D104:E104" si="37">D116+D246+D353</f>
        <v>601192.30000000005</v>
      </c>
      <c r="E104" s="15">
        <f t="shared" si="37"/>
        <v>589435.68999999994</v>
      </c>
    </row>
    <row r="105" spans="1:5" ht="19.5" customHeight="1" x14ac:dyDescent="0.3">
      <c r="A105" s="52" t="s">
        <v>92</v>
      </c>
      <c r="B105" s="4" t="s">
        <v>43</v>
      </c>
      <c r="C105" s="15">
        <f>SUM(C106:C116)</f>
        <v>14440786.5</v>
      </c>
      <c r="D105" s="15">
        <f t="shared" ref="D105:E105" si="38">SUM(D106:D116)</f>
        <v>15084557.359999999</v>
      </c>
      <c r="E105" s="15">
        <f t="shared" si="38"/>
        <v>14649927.289999999</v>
      </c>
    </row>
    <row r="106" spans="1:5" x14ac:dyDescent="0.3">
      <c r="A106" s="53"/>
      <c r="B106" s="4" t="s">
        <v>49</v>
      </c>
      <c r="C106" s="15">
        <f>C118+C142+C192+C212</f>
        <v>1422746.9</v>
      </c>
      <c r="D106" s="15">
        <f t="shared" ref="D106:E106" si="39">D118+D142+D192+D212</f>
        <v>1585435</v>
      </c>
      <c r="E106" s="15">
        <f t="shared" si="39"/>
        <v>1569517.3599999999</v>
      </c>
    </row>
    <row r="107" spans="1:5" x14ac:dyDescent="0.3">
      <c r="A107" s="53"/>
      <c r="B107" s="4" t="s">
        <v>183</v>
      </c>
      <c r="C107" s="15">
        <f>C119+C143+C166+C193+C213</f>
        <v>392451.39999999997</v>
      </c>
      <c r="D107" s="15">
        <f t="shared" ref="D107:E107" si="40">D119+D143+D166+D193+D213</f>
        <v>466343.33999999997</v>
      </c>
      <c r="E107" s="15">
        <f t="shared" si="40"/>
        <v>465789.06999999995</v>
      </c>
    </row>
    <row r="108" spans="1:5" x14ac:dyDescent="0.3">
      <c r="A108" s="53"/>
      <c r="B108" s="4" t="s">
        <v>45</v>
      </c>
      <c r="C108" s="15">
        <f>C120+C144+C167+C194+C214</f>
        <v>1870352.9</v>
      </c>
      <c r="D108" s="15">
        <f t="shared" ref="D108:E108" si="41">D120+D144+D167+D194+D214</f>
        <v>1931781.06</v>
      </c>
      <c r="E108" s="15">
        <f t="shared" si="41"/>
        <v>1931664.22</v>
      </c>
    </row>
    <row r="109" spans="1:5" x14ac:dyDescent="0.3">
      <c r="A109" s="53"/>
      <c r="B109" s="4" t="s">
        <v>46</v>
      </c>
      <c r="C109" s="15">
        <f>C121+C145+C168+C195+C215</f>
        <v>1067551.1000000001</v>
      </c>
      <c r="D109" s="15">
        <f t="shared" ref="D109:E109" si="42">D121+D145+D168+D195+D215</f>
        <v>1067551.1000000001</v>
      </c>
      <c r="E109" s="15">
        <f t="shared" si="42"/>
        <v>882183.45</v>
      </c>
    </row>
    <row r="110" spans="1:5" x14ac:dyDescent="0.3">
      <c r="A110" s="53"/>
      <c r="B110" s="4" t="s">
        <v>50</v>
      </c>
      <c r="C110" s="15">
        <f>C122+C146+C169+C196+C216</f>
        <v>289952.8</v>
      </c>
      <c r="D110" s="15">
        <f t="shared" ref="D110:E110" si="43">D122+D146+D169+D196+D216</f>
        <v>306927</v>
      </c>
      <c r="E110" s="15">
        <f t="shared" si="43"/>
        <v>291667.93</v>
      </c>
    </row>
    <row r="111" spans="1:5" x14ac:dyDescent="0.3">
      <c r="A111" s="53"/>
      <c r="B111" s="4" t="s">
        <v>47</v>
      </c>
      <c r="C111" s="15">
        <f>C123+C147+C170+C188+C197+C217</f>
        <v>3580026.0999999996</v>
      </c>
      <c r="D111" s="15">
        <f t="shared" ref="D111:E111" si="44">D123+D147+D170+D188+D197+D217</f>
        <v>3442323.6899999995</v>
      </c>
      <c r="E111" s="15">
        <f t="shared" si="44"/>
        <v>3323137.1700000004</v>
      </c>
    </row>
    <row r="112" spans="1:5" x14ac:dyDescent="0.3">
      <c r="A112" s="53"/>
      <c r="B112" s="4" t="s">
        <v>44</v>
      </c>
      <c r="C112" s="15">
        <f>C124+C148+C171+C218</f>
        <v>568899.4</v>
      </c>
      <c r="D112" s="15">
        <f t="shared" ref="D112:E112" si="45">D124+D148+D171+D218</f>
        <v>625360.42000000004</v>
      </c>
      <c r="E112" s="15">
        <f t="shared" si="45"/>
        <v>613036.85</v>
      </c>
    </row>
    <row r="113" spans="1:5" x14ac:dyDescent="0.3">
      <c r="A113" s="53"/>
      <c r="B113" s="4" t="s">
        <v>24</v>
      </c>
      <c r="C113" s="15">
        <f>C125+C149+C172+C198+C219</f>
        <v>2486279.4</v>
      </c>
      <c r="D113" s="15">
        <f t="shared" ref="D113:E113" si="46">D125+D149+D172+D198+D219</f>
        <v>2892097</v>
      </c>
      <c r="E113" s="15">
        <f t="shared" si="46"/>
        <v>2838894.2</v>
      </c>
    </row>
    <row r="114" spans="1:5" x14ac:dyDescent="0.3">
      <c r="A114" s="53"/>
      <c r="B114" s="4" t="s">
        <v>52</v>
      </c>
      <c r="C114" s="15">
        <f>C126+C150+C173+C220</f>
        <v>244448.8</v>
      </c>
      <c r="D114" s="15">
        <f t="shared" ref="D114:E114" si="47">D126+D150+D173+D220</f>
        <v>250161.05</v>
      </c>
      <c r="E114" s="15">
        <f t="shared" si="47"/>
        <v>248986.34999999998</v>
      </c>
    </row>
    <row r="115" spans="1:5" x14ac:dyDescent="0.3">
      <c r="A115" s="53"/>
      <c r="B115" s="4" t="s">
        <v>48</v>
      </c>
      <c r="C115" s="15">
        <f>C127+C151+C174+C199+C221</f>
        <v>2345789.5</v>
      </c>
      <c r="D115" s="15">
        <f t="shared" ref="D115:E115" si="48">D127+D151+D174+D199+D221</f>
        <v>2345289.5</v>
      </c>
      <c r="E115" s="15">
        <f t="shared" si="48"/>
        <v>2323310.7400000002</v>
      </c>
    </row>
    <row r="116" spans="1:5" x14ac:dyDescent="0.3">
      <c r="A116" s="54"/>
      <c r="B116" s="4" t="s">
        <v>184</v>
      </c>
      <c r="C116" s="15">
        <f>C128+C152+C175+C200+C222</f>
        <v>172288.2</v>
      </c>
      <c r="D116" s="15">
        <f t="shared" ref="D116:E116" si="49">D128+D152+D175+D200+D222</f>
        <v>171288.2</v>
      </c>
      <c r="E116" s="15">
        <f t="shared" si="49"/>
        <v>161739.95000000001</v>
      </c>
    </row>
    <row r="117" spans="1:5" ht="21.75" customHeight="1" x14ac:dyDescent="0.3">
      <c r="A117" s="52" t="s">
        <v>158</v>
      </c>
      <c r="B117" s="4" t="s">
        <v>43</v>
      </c>
      <c r="C117" s="15">
        <f>SUM(C118:C128)</f>
        <v>20494.2</v>
      </c>
      <c r="D117" s="15">
        <f>SUM(D118:D128)</f>
        <v>19155.2</v>
      </c>
      <c r="E117" s="15">
        <f>SUM(E118:E128)</f>
        <v>17954.300000000003</v>
      </c>
    </row>
    <row r="118" spans="1:5" x14ac:dyDescent="0.3">
      <c r="A118" s="53"/>
      <c r="B118" s="4" t="s">
        <v>49</v>
      </c>
      <c r="C118" s="15">
        <v>1818.9</v>
      </c>
      <c r="D118" s="15">
        <v>1818.9</v>
      </c>
      <c r="E118" s="15">
        <v>1818.8</v>
      </c>
    </row>
    <row r="119" spans="1:5" x14ac:dyDescent="0.3">
      <c r="A119" s="53"/>
      <c r="B119" s="4" t="s">
        <v>183</v>
      </c>
      <c r="C119" s="15">
        <v>387.7</v>
      </c>
      <c r="D119" s="15">
        <v>310.2</v>
      </c>
      <c r="E119" s="15">
        <v>303.2</v>
      </c>
    </row>
    <row r="120" spans="1:5" x14ac:dyDescent="0.3">
      <c r="A120" s="53"/>
      <c r="B120" s="4" t="s">
        <v>45</v>
      </c>
      <c r="C120" s="15">
        <v>1478.8</v>
      </c>
      <c r="D120" s="15">
        <v>1302.5999999999999</v>
      </c>
      <c r="E120" s="15">
        <v>1302.5</v>
      </c>
    </row>
    <row r="121" spans="1:5" x14ac:dyDescent="0.3">
      <c r="A121" s="53"/>
      <c r="B121" s="4" t="s">
        <v>46</v>
      </c>
      <c r="C121" s="15">
        <v>1041.3</v>
      </c>
      <c r="D121" s="15">
        <v>1041.3</v>
      </c>
      <c r="E121" s="15">
        <v>904.4</v>
      </c>
    </row>
    <row r="122" spans="1:5" x14ac:dyDescent="0.3">
      <c r="A122" s="53"/>
      <c r="B122" s="4" t="s">
        <v>50</v>
      </c>
      <c r="C122" s="15">
        <v>1014.5</v>
      </c>
      <c r="D122" s="15">
        <v>1014.5</v>
      </c>
      <c r="E122" s="15">
        <v>879.8</v>
      </c>
    </row>
    <row r="123" spans="1:5" x14ac:dyDescent="0.3">
      <c r="A123" s="53"/>
      <c r="B123" s="4" t="s">
        <v>47</v>
      </c>
      <c r="C123" s="15">
        <v>6869.3</v>
      </c>
      <c r="D123" s="15">
        <v>5974.7</v>
      </c>
      <c r="E123" s="15">
        <v>5248.1</v>
      </c>
    </row>
    <row r="124" spans="1:5" x14ac:dyDescent="0.3">
      <c r="A124" s="53"/>
      <c r="B124" s="4" t="s">
        <v>44</v>
      </c>
      <c r="C124" s="15">
        <v>857.3</v>
      </c>
      <c r="D124" s="15">
        <v>840</v>
      </c>
      <c r="E124" s="15">
        <v>835.7</v>
      </c>
    </row>
    <row r="125" spans="1:5" x14ac:dyDescent="0.3">
      <c r="A125" s="53"/>
      <c r="B125" s="4" t="s">
        <v>24</v>
      </c>
      <c r="C125" s="15">
        <v>2719.8</v>
      </c>
      <c r="D125" s="15">
        <v>2776.4</v>
      </c>
      <c r="E125" s="15">
        <v>2775.1</v>
      </c>
    </row>
    <row r="126" spans="1:5" x14ac:dyDescent="0.3">
      <c r="A126" s="53"/>
      <c r="B126" s="4" t="s">
        <v>52</v>
      </c>
      <c r="C126" s="15">
        <v>1237.4000000000001</v>
      </c>
      <c r="D126" s="15">
        <v>1507.4</v>
      </c>
      <c r="E126" s="15">
        <v>1483.6</v>
      </c>
    </row>
    <row r="127" spans="1:5" x14ac:dyDescent="0.3">
      <c r="A127" s="53"/>
      <c r="B127" s="4" t="s">
        <v>48</v>
      </c>
      <c r="C127" s="15">
        <v>2622.8</v>
      </c>
      <c r="D127" s="15">
        <v>2122.8000000000002</v>
      </c>
      <c r="E127" s="15">
        <v>1956.7</v>
      </c>
    </row>
    <row r="128" spans="1:5" x14ac:dyDescent="0.3">
      <c r="A128" s="54"/>
      <c r="B128" s="4" t="s">
        <v>184</v>
      </c>
      <c r="C128" s="15">
        <v>446.4</v>
      </c>
      <c r="D128" s="15">
        <v>446.4</v>
      </c>
      <c r="E128" s="15">
        <v>446.4</v>
      </c>
    </row>
    <row r="129" spans="1:5" ht="19.5" customHeight="1" x14ac:dyDescent="0.3">
      <c r="A129" s="52" t="s">
        <v>174</v>
      </c>
      <c r="B129" s="4" t="s">
        <v>43</v>
      </c>
      <c r="C129" s="15">
        <f>SUM(C130:C140)</f>
        <v>20494.2</v>
      </c>
      <c r="D129" s="15">
        <f>SUM(D130:D140)</f>
        <v>19155.2</v>
      </c>
      <c r="E129" s="15">
        <f>SUM(E130:E140)</f>
        <v>17954.300000000003</v>
      </c>
    </row>
    <row r="130" spans="1:5" x14ac:dyDescent="0.3">
      <c r="A130" s="53"/>
      <c r="B130" s="4" t="s">
        <v>49</v>
      </c>
      <c r="C130" s="15">
        <v>1818.9</v>
      </c>
      <c r="D130" s="15">
        <v>1818.9</v>
      </c>
      <c r="E130" s="15">
        <v>1818.8</v>
      </c>
    </row>
    <row r="131" spans="1:5" x14ac:dyDescent="0.3">
      <c r="A131" s="53"/>
      <c r="B131" s="4" t="s">
        <v>183</v>
      </c>
      <c r="C131" s="15">
        <v>387.7</v>
      </c>
      <c r="D131" s="15">
        <v>310.2</v>
      </c>
      <c r="E131" s="15">
        <v>303.2</v>
      </c>
    </row>
    <row r="132" spans="1:5" x14ac:dyDescent="0.3">
      <c r="A132" s="53"/>
      <c r="B132" s="4" t="s">
        <v>45</v>
      </c>
      <c r="C132" s="15">
        <v>1478.8</v>
      </c>
      <c r="D132" s="15">
        <v>1302.5999999999999</v>
      </c>
      <c r="E132" s="15">
        <v>1302.5</v>
      </c>
    </row>
    <row r="133" spans="1:5" x14ac:dyDescent="0.3">
      <c r="A133" s="53"/>
      <c r="B133" s="4" t="s">
        <v>46</v>
      </c>
      <c r="C133" s="15">
        <v>1041.3</v>
      </c>
      <c r="D133" s="15">
        <v>1041.3</v>
      </c>
      <c r="E133" s="15">
        <v>904.4</v>
      </c>
    </row>
    <row r="134" spans="1:5" x14ac:dyDescent="0.3">
      <c r="A134" s="53"/>
      <c r="B134" s="4" t="s">
        <v>50</v>
      </c>
      <c r="C134" s="15">
        <v>1014.5</v>
      </c>
      <c r="D134" s="15">
        <v>1014.5</v>
      </c>
      <c r="E134" s="15">
        <v>879.8</v>
      </c>
    </row>
    <row r="135" spans="1:5" x14ac:dyDescent="0.3">
      <c r="A135" s="53"/>
      <c r="B135" s="4" t="s">
        <v>47</v>
      </c>
      <c r="C135" s="15">
        <v>6869.3</v>
      </c>
      <c r="D135" s="15">
        <v>5974.7</v>
      </c>
      <c r="E135" s="15">
        <v>5248.1</v>
      </c>
    </row>
    <row r="136" spans="1:5" x14ac:dyDescent="0.3">
      <c r="A136" s="53"/>
      <c r="B136" s="4" t="s">
        <v>44</v>
      </c>
      <c r="C136" s="15">
        <v>857.3</v>
      </c>
      <c r="D136" s="15">
        <v>840</v>
      </c>
      <c r="E136" s="15">
        <v>835.7</v>
      </c>
    </row>
    <row r="137" spans="1:5" x14ac:dyDescent="0.3">
      <c r="A137" s="53"/>
      <c r="B137" s="4" t="s">
        <v>24</v>
      </c>
      <c r="C137" s="15">
        <v>2719.8</v>
      </c>
      <c r="D137" s="15">
        <v>2776.4</v>
      </c>
      <c r="E137" s="15">
        <v>2775.1</v>
      </c>
    </row>
    <row r="138" spans="1:5" x14ac:dyDescent="0.3">
      <c r="A138" s="53"/>
      <c r="B138" s="4" t="s">
        <v>52</v>
      </c>
      <c r="C138" s="15">
        <v>1237.4000000000001</v>
      </c>
      <c r="D138" s="15">
        <v>1507.4</v>
      </c>
      <c r="E138" s="15">
        <v>1483.6</v>
      </c>
    </row>
    <row r="139" spans="1:5" x14ac:dyDescent="0.3">
      <c r="A139" s="53"/>
      <c r="B139" s="4" t="s">
        <v>48</v>
      </c>
      <c r="C139" s="15">
        <v>2622.8</v>
      </c>
      <c r="D139" s="15">
        <v>2122.8000000000002</v>
      </c>
      <c r="E139" s="15">
        <v>1956.7</v>
      </c>
    </row>
    <row r="140" spans="1:5" x14ac:dyDescent="0.3">
      <c r="A140" s="54"/>
      <c r="B140" s="4" t="s">
        <v>184</v>
      </c>
      <c r="C140" s="15">
        <v>446.4</v>
      </c>
      <c r="D140" s="15">
        <v>446.4</v>
      </c>
      <c r="E140" s="15">
        <v>446.4</v>
      </c>
    </row>
    <row r="141" spans="1:5" ht="21" customHeight="1" x14ac:dyDescent="0.3">
      <c r="A141" s="52" t="s">
        <v>189</v>
      </c>
      <c r="B141" s="4" t="s">
        <v>43</v>
      </c>
      <c r="C141" s="15">
        <f>SUM(C142:C152)</f>
        <v>321387.70000000007</v>
      </c>
      <c r="D141" s="15">
        <f t="shared" ref="D141:E141" si="50">SUM(D142:D152)</f>
        <v>328883.96000000002</v>
      </c>
      <c r="E141" s="15">
        <f t="shared" si="50"/>
        <v>328230.70999999996</v>
      </c>
    </row>
    <row r="142" spans="1:5" x14ac:dyDescent="0.3">
      <c r="A142" s="53"/>
      <c r="B142" s="4" t="s">
        <v>49</v>
      </c>
      <c r="C142" s="15">
        <v>38984.800000000003</v>
      </c>
      <c r="D142" s="15">
        <v>40537.699999999997</v>
      </c>
      <c r="E142" s="15">
        <v>40407.660000000003</v>
      </c>
    </row>
    <row r="143" spans="1:5" x14ac:dyDescent="0.3">
      <c r="A143" s="53"/>
      <c r="B143" s="4" t="s">
        <v>183</v>
      </c>
      <c r="C143" s="15">
        <v>10056.799999999999</v>
      </c>
      <c r="D143" s="15">
        <v>10231.24</v>
      </c>
      <c r="E143" s="15">
        <v>10228.469999999999</v>
      </c>
    </row>
    <row r="144" spans="1:5" x14ac:dyDescent="0.3">
      <c r="A144" s="53"/>
      <c r="B144" s="4" t="s">
        <v>45</v>
      </c>
      <c r="C144" s="15">
        <v>28085</v>
      </c>
      <c r="D144" s="15">
        <v>28599.26</v>
      </c>
      <c r="E144" s="15">
        <v>28599.26</v>
      </c>
    </row>
    <row r="145" spans="1:5" x14ac:dyDescent="0.3">
      <c r="A145" s="53"/>
      <c r="B145" s="4" t="s">
        <v>46</v>
      </c>
      <c r="C145" s="15">
        <v>19566.3</v>
      </c>
      <c r="D145" s="15">
        <v>19566.3</v>
      </c>
      <c r="E145" s="15">
        <v>19554.349999999999</v>
      </c>
    </row>
    <row r="146" spans="1:5" x14ac:dyDescent="0.3">
      <c r="A146" s="53"/>
      <c r="B146" s="4" t="s">
        <v>50</v>
      </c>
      <c r="C146" s="15">
        <v>9095.5</v>
      </c>
      <c r="D146" s="15">
        <v>9095.5</v>
      </c>
      <c r="E146" s="15">
        <v>9091.33</v>
      </c>
    </row>
    <row r="147" spans="1:5" x14ac:dyDescent="0.3">
      <c r="A147" s="53"/>
      <c r="B147" s="4" t="s">
        <v>47</v>
      </c>
      <c r="C147" s="15">
        <v>76475.8</v>
      </c>
      <c r="D147" s="15">
        <v>78284.19</v>
      </c>
      <c r="E147" s="15">
        <v>78268.800000000003</v>
      </c>
    </row>
    <row r="148" spans="1:5" x14ac:dyDescent="0.3">
      <c r="A148" s="53"/>
      <c r="B148" s="4" t="s">
        <v>44</v>
      </c>
      <c r="C148" s="15">
        <v>31486.5</v>
      </c>
      <c r="D148" s="15">
        <v>32499.52</v>
      </c>
      <c r="E148" s="15">
        <v>32499.52</v>
      </c>
    </row>
    <row r="149" spans="1:5" x14ac:dyDescent="0.3">
      <c r="A149" s="53"/>
      <c r="B149" s="4" t="s">
        <v>24</v>
      </c>
      <c r="C149" s="15">
        <v>18353.599999999999</v>
      </c>
      <c r="D149" s="15">
        <v>18353.599999999999</v>
      </c>
      <c r="E149" s="15">
        <v>18270.62</v>
      </c>
    </row>
    <row r="150" spans="1:5" x14ac:dyDescent="0.3">
      <c r="A150" s="53"/>
      <c r="B150" s="4" t="s">
        <v>52</v>
      </c>
      <c r="C150" s="15">
        <v>35494.5</v>
      </c>
      <c r="D150" s="15">
        <v>37927.75</v>
      </c>
      <c r="E150" s="15">
        <v>37900.44</v>
      </c>
    </row>
    <row r="151" spans="1:5" x14ac:dyDescent="0.3">
      <c r="A151" s="53"/>
      <c r="B151" s="4" t="s">
        <v>48</v>
      </c>
      <c r="C151" s="15">
        <v>51171.199999999997</v>
      </c>
      <c r="D151" s="15">
        <v>51171.199999999997</v>
      </c>
      <c r="E151" s="15">
        <v>50963.71</v>
      </c>
    </row>
    <row r="152" spans="1:5" x14ac:dyDescent="0.3">
      <c r="A152" s="54"/>
      <c r="B152" s="4" t="s">
        <v>184</v>
      </c>
      <c r="C152" s="15">
        <v>2617.6999999999998</v>
      </c>
      <c r="D152" s="15">
        <v>2617.6999999999998</v>
      </c>
      <c r="E152" s="15">
        <v>2446.5500000000002</v>
      </c>
    </row>
    <row r="153" spans="1:5" ht="18.75" customHeight="1" x14ac:dyDescent="0.3">
      <c r="A153" s="55" t="s">
        <v>175</v>
      </c>
      <c r="B153" s="4" t="s">
        <v>43</v>
      </c>
      <c r="C153" s="15">
        <f>SUM(C154:C164)</f>
        <v>321387.70000000007</v>
      </c>
      <c r="D153" s="15">
        <f t="shared" ref="D153" si="51">SUM(D154:D164)</f>
        <v>328883.96000000002</v>
      </c>
      <c r="E153" s="15">
        <f t="shared" ref="E153" si="52">SUM(E154:E164)</f>
        <v>328230.70999999996</v>
      </c>
    </row>
    <row r="154" spans="1:5" x14ac:dyDescent="0.3">
      <c r="A154" s="53"/>
      <c r="B154" s="4" t="s">
        <v>49</v>
      </c>
      <c r="C154" s="15">
        <v>38984.800000000003</v>
      </c>
      <c r="D154" s="15">
        <v>40537.699999999997</v>
      </c>
      <c r="E154" s="15">
        <v>40407.660000000003</v>
      </c>
    </row>
    <row r="155" spans="1:5" x14ac:dyDescent="0.3">
      <c r="A155" s="53"/>
      <c r="B155" s="4" t="s">
        <v>183</v>
      </c>
      <c r="C155" s="15">
        <v>10056.799999999999</v>
      </c>
      <c r="D155" s="15">
        <v>10231.24</v>
      </c>
      <c r="E155" s="15">
        <v>10228.469999999999</v>
      </c>
    </row>
    <row r="156" spans="1:5" x14ac:dyDescent="0.3">
      <c r="A156" s="53"/>
      <c r="B156" s="4" t="s">
        <v>45</v>
      </c>
      <c r="C156" s="15">
        <v>28085</v>
      </c>
      <c r="D156" s="15">
        <v>28599.26</v>
      </c>
      <c r="E156" s="15">
        <v>28599.26</v>
      </c>
    </row>
    <row r="157" spans="1:5" x14ac:dyDescent="0.3">
      <c r="A157" s="53"/>
      <c r="B157" s="4" t="s">
        <v>46</v>
      </c>
      <c r="C157" s="15">
        <v>19566.3</v>
      </c>
      <c r="D157" s="15">
        <v>19566.3</v>
      </c>
      <c r="E157" s="15">
        <v>19554.349999999999</v>
      </c>
    </row>
    <row r="158" spans="1:5" x14ac:dyDescent="0.3">
      <c r="A158" s="53"/>
      <c r="B158" s="4" t="s">
        <v>50</v>
      </c>
      <c r="C158" s="15">
        <v>9095.5</v>
      </c>
      <c r="D158" s="15">
        <v>9095.5</v>
      </c>
      <c r="E158" s="15">
        <v>9091.33</v>
      </c>
    </row>
    <row r="159" spans="1:5" x14ac:dyDescent="0.3">
      <c r="A159" s="53"/>
      <c r="B159" s="4" t="s">
        <v>47</v>
      </c>
      <c r="C159" s="15">
        <v>76475.8</v>
      </c>
      <c r="D159" s="15">
        <v>78284.19</v>
      </c>
      <c r="E159" s="15">
        <v>78268.800000000003</v>
      </c>
    </row>
    <row r="160" spans="1:5" x14ac:dyDescent="0.3">
      <c r="A160" s="53"/>
      <c r="B160" s="4" t="s">
        <v>44</v>
      </c>
      <c r="C160" s="15">
        <v>31486.5</v>
      </c>
      <c r="D160" s="15">
        <v>32499.52</v>
      </c>
      <c r="E160" s="15">
        <v>32499.52</v>
      </c>
    </row>
    <row r="161" spans="1:5" x14ac:dyDescent="0.3">
      <c r="A161" s="53"/>
      <c r="B161" s="4" t="s">
        <v>24</v>
      </c>
      <c r="C161" s="15">
        <v>18353.599999999999</v>
      </c>
      <c r="D161" s="15">
        <v>18353.599999999999</v>
      </c>
      <c r="E161" s="15">
        <v>18270.62</v>
      </c>
    </row>
    <row r="162" spans="1:5" x14ac:dyDescent="0.3">
      <c r="A162" s="53"/>
      <c r="B162" s="4" t="s">
        <v>52</v>
      </c>
      <c r="C162" s="15">
        <v>35494.5</v>
      </c>
      <c r="D162" s="15">
        <v>37927.75</v>
      </c>
      <c r="E162" s="15">
        <v>37900.44</v>
      </c>
    </row>
    <row r="163" spans="1:5" x14ac:dyDescent="0.3">
      <c r="A163" s="53"/>
      <c r="B163" s="4" t="s">
        <v>48</v>
      </c>
      <c r="C163" s="15">
        <v>51171.199999999997</v>
      </c>
      <c r="D163" s="15">
        <v>51171.199999999997</v>
      </c>
      <c r="E163" s="15">
        <v>50963.71</v>
      </c>
    </row>
    <row r="164" spans="1:5" x14ac:dyDescent="0.3">
      <c r="A164" s="54"/>
      <c r="B164" s="4" t="s">
        <v>184</v>
      </c>
      <c r="C164" s="15">
        <v>2617.6999999999998</v>
      </c>
      <c r="D164" s="15">
        <v>2617.6999999999998</v>
      </c>
      <c r="E164" s="15">
        <v>2446.5500000000002</v>
      </c>
    </row>
    <row r="165" spans="1:5" ht="19.5" customHeight="1" x14ac:dyDescent="0.3">
      <c r="A165" s="52" t="s">
        <v>159</v>
      </c>
      <c r="B165" s="4" t="s">
        <v>43</v>
      </c>
      <c r="C165" s="15">
        <f>SUM(C166:C175)</f>
        <v>580.5</v>
      </c>
      <c r="D165" s="15">
        <f t="shared" ref="D165:E165" si="53">SUM(D166:D175)</f>
        <v>580.5</v>
      </c>
      <c r="E165" s="15">
        <f t="shared" si="53"/>
        <v>314.17999999999995</v>
      </c>
    </row>
    <row r="166" spans="1:5" x14ac:dyDescent="0.3">
      <c r="A166" s="53"/>
      <c r="B166" s="4" t="s">
        <v>183</v>
      </c>
      <c r="C166" s="15">
        <v>57.3</v>
      </c>
      <c r="D166" s="15">
        <v>57.3</v>
      </c>
      <c r="E166" s="15"/>
    </row>
    <row r="167" spans="1:5" x14ac:dyDescent="0.3">
      <c r="A167" s="53"/>
      <c r="B167" s="4" t="s">
        <v>45</v>
      </c>
      <c r="C167" s="15">
        <v>94</v>
      </c>
      <c r="D167" s="15">
        <v>94</v>
      </c>
      <c r="E167" s="15">
        <v>66.06</v>
      </c>
    </row>
    <row r="168" spans="1:5" x14ac:dyDescent="0.3">
      <c r="A168" s="53"/>
      <c r="B168" s="4" t="s">
        <v>46</v>
      </c>
      <c r="C168" s="15">
        <v>26.8</v>
      </c>
      <c r="D168" s="15">
        <v>26.8</v>
      </c>
      <c r="E168" s="15"/>
    </row>
    <row r="169" spans="1:5" x14ac:dyDescent="0.3">
      <c r="A169" s="53"/>
      <c r="B169" s="4" t="s">
        <v>50</v>
      </c>
      <c r="C169" s="15">
        <v>26.9</v>
      </c>
      <c r="D169" s="15">
        <v>26.9</v>
      </c>
      <c r="E169" s="15"/>
    </row>
    <row r="170" spans="1:5" x14ac:dyDescent="0.3">
      <c r="A170" s="53"/>
      <c r="B170" s="4" t="s">
        <v>47</v>
      </c>
      <c r="C170" s="15">
        <v>82.6</v>
      </c>
      <c r="D170" s="15">
        <v>82.6</v>
      </c>
      <c r="E170" s="15">
        <v>82.57</v>
      </c>
    </row>
    <row r="171" spans="1:5" x14ac:dyDescent="0.3">
      <c r="A171" s="53"/>
      <c r="B171" s="4" t="s">
        <v>44</v>
      </c>
      <c r="C171" s="15">
        <v>33.1</v>
      </c>
      <c r="D171" s="15">
        <v>33.1</v>
      </c>
      <c r="E171" s="15">
        <v>33.03</v>
      </c>
    </row>
    <row r="172" spans="1:5" x14ac:dyDescent="0.3">
      <c r="A172" s="53"/>
      <c r="B172" s="4" t="s">
        <v>24</v>
      </c>
      <c r="C172" s="15">
        <v>126.3</v>
      </c>
      <c r="D172" s="15">
        <v>126.3</v>
      </c>
      <c r="E172" s="15">
        <v>82.98</v>
      </c>
    </row>
    <row r="173" spans="1:5" x14ac:dyDescent="0.3">
      <c r="A173" s="53"/>
      <c r="B173" s="4" t="s">
        <v>52</v>
      </c>
      <c r="C173" s="15">
        <v>16.600000000000001</v>
      </c>
      <c r="D173" s="15">
        <v>16.600000000000001</v>
      </c>
      <c r="E173" s="15">
        <v>16.510000000000002</v>
      </c>
    </row>
    <row r="174" spans="1:5" x14ac:dyDescent="0.3">
      <c r="A174" s="53"/>
      <c r="B174" s="4" t="s">
        <v>48</v>
      </c>
      <c r="C174" s="15">
        <v>59.6</v>
      </c>
      <c r="D174" s="15">
        <v>59.6</v>
      </c>
      <c r="E174" s="15">
        <v>33.03</v>
      </c>
    </row>
    <row r="175" spans="1:5" x14ac:dyDescent="0.3">
      <c r="A175" s="54"/>
      <c r="B175" s="4" t="s">
        <v>184</v>
      </c>
      <c r="C175" s="15">
        <v>57.3</v>
      </c>
      <c r="D175" s="15">
        <v>57.3</v>
      </c>
      <c r="E175" s="15"/>
    </row>
    <row r="176" spans="1:5" ht="18" customHeight="1" x14ac:dyDescent="0.3">
      <c r="A176" s="55" t="s">
        <v>176</v>
      </c>
      <c r="B176" s="4" t="s">
        <v>43</v>
      </c>
      <c r="C176" s="15">
        <f t="shared" ref="C176:D176" si="54">SUM(C177:C186)</f>
        <v>580.5</v>
      </c>
      <c r="D176" s="15">
        <f t="shared" si="54"/>
        <v>580.5</v>
      </c>
      <c r="E176" s="15">
        <f t="shared" ref="E176" si="55">SUM(E177:E186)</f>
        <v>314.17999999999995</v>
      </c>
    </row>
    <row r="177" spans="1:5" x14ac:dyDescent="0.3">
      <c r="A177" s="53"/>
      <c r="B177" s="4" t="s">
        <v>183</v>
      </c>
      <c r="C177" s="15">
        <v>57.3</v>
      </c>
      <c r="D177" s="15">
        <v>57.3</v>
      </c>
      <c r="E177" s="15"/>
    </row>
    <row r="178" spans="1:5" x14ac:dyDescent="0.3">
      <c r="A178" s="53"/>
      <c r="B178" s="4" t="s">
        <v>45</v>
      </c>
      <c r="C178" s="15">
        <v>94</v>
      </c>
      <c r="D178" s="15">
        <v>94</v>
      </c>
      <c r="E178" s="15">
        <v>66.06</v>
      </c>
    </row>
    <row r="179" spans="1:5" x14ac:dyDescent="0.3">
      <c r="A179" s="53"/>
      <c r="B179" s="4" t="s">
        <v>46</v>
      </c>
      <c r="C179" s="15">
        <v>26.8</v>
      </c>
      <c r="D179" s="15">
        <v>26.8</v>
      </c>
      <c r="E179" s="15"/>
    </row>
    <row r="180" spans="1:5" x14ac:dyDescent="0.3">
      <c r="A180" s="53"/>
      <c r="B180" s="4" t="s">
        <v>50</v>
      </c>
      <c r="C180" s="15">
        <v>26.9</v>
      </c>
      <c r="D180" s="15">
        <v>26.9</v>
      </c>
      <c r="E180" s="15"/>
    </row>
    <row r="181" spans="1:5" x14ac:dyDescent="0.3">
      <c r="A181" s="53"/>
      <c r="B181" s="4" t="s">
        <v>47</v>
      </c>
      <c r="C181" s="15">
        <v>82.6</v>
      </c>
      <c r="D181" s="15">
        <v>82.6</v>
      </c>
      <c r="E181" s="15">
        <v>82.57</v>
      </c>
    </row>
    <row r="182" spans="1:5" x14ac:dyDescent="0.3">
      <c r="A182" s="53"/>
      <c r="B182" s="4" t="s">
        <v>44</v>
      </c>
      <c r="C182" s="15">
        <v>33.1</v>
      </c>
      <c r="D182" s="15">
        <v>33.1</v>
      </c>
      <c r="E182" s="15">
        <v>33.03</v>
      </c>
    </row>
    <row r="183" spans="1:5" x14ac:dyDescent="0.3">
      <c r="A183" s="53"/>
      <c r="B183" s="4" t="s">
        <v>24</v>
      </c>
      <c r="C183" s="15">
        <v>126.3</v>
      </c>
      <c r="D183" s="15">
        <v>126.3</v>
      </c>
      <c r="E183" s="15">
        <v>82.98</v>
      </c>
    </row>
    <row r="184" spans="1:5" x14ac:dyDescent="0.3">
      <c r="A184" s="53"/>
      <c r="B184" s="4" t="s">
        <v>52</v>
      </c>
      <c r="C184" s="15">
        <v>16.600000000000001</v>
      </c>
      <c r="D184" s="15">
        <v>16.600000000000001</v>
      </c>
      <c r="E184" s="15">
        <v>16.510000000000002</v>
      </c>
    </row>
    <row r="185" spans="1:5" x14ac:dyDescent="0.3">
      <c r="A185" s="53"/>
      <c r="B185" s="4" t="s">
        <v>48</v>
      </c>
      <c r="C185" s="15">
        <v>59.6</v>
      </c>
      <c r="D185" s="15">
        <v>59.6</v>
      </c>
      <c r="E185" s="15">
        <v>33.03</v>
      </c>
    </row>
    <row r="186" spans="1:5" x14ac:dyDescent="0.3">
      <c r="A186" s="54"/>
      <c r="B186" s="4" t="s">
        <v>184</v>
      </c>
      <c r="C186" s="15">
        <v>57.3</v>
      </c>
      <c r="D186" s="15">
        <v>57.3</v>
      </c>
      <c r="E186" s="15"/>
    </row>
    <row r="187" spans="1:5" ht="30.75" customHeight="1" x14ac:dyDescent="0.3">
      <c r="A187" s="52" t="s">
        <v>191</v>
      </c>
      <c r="B187" s="4" t="s">
        <v>43</v>
      </c>
      <c r="C187" s="15">
        <v>175055.9</v>
      </c>
      <c r="D187" s="15">
        <v>85482.2</v>
      </c>
      <c r="E187" s="15">
        <v>85230</v>
      </c>
    </row>
    <row r="188" spans="1:5" x14ac:dyDescent="0.3">
      <c r="A188" s="54"/>
      <c r="B188" s="4" t="s">
        <v>47</v>
      </c>
      <c r="C188" s="15">
        <v>175055.9</v>
      </c>
      <c r="D188" s="15">
        <v>85482.2</v>
      </c>
      <c r="E188" s="15">
        <v>85230</v>
      </c>
    </row>
    <row r="189" spans="1:5" ht="63" customHeight="1" x14ac:dyDescent="0.3">
      <c r="A189" s="55" t="s">
        <v>185</v>
      </c>
      <c r="B189" s="4" t="s">
        <v>43</v>
      </c>
      <c r="C189" s="15">
        <v>175055.9</v>
      </c>
      <c r="D189" s="15">
        <v>85482.2</v>
      </c>
      <c r="E189" s="15">
        <v>85230</v>
      </c>
    </row>
    <row r="190" spans="1:5" x14ac:dyDescent="0.3">
      <c r="A190" s="57"/>
      <c r="B190" s="4" t="s">
        <v>47</v>
      </c>
      <c r="C190" s="15">
        <v>175055.9</v>
      </c>
      <c r="D190" s="15">
        <v>85482.2</v>
      </c>
      <c r="E190" s="15">
        <v>85230</v>
      </c>
    </row>
    <row r="191" spans="1:5" x14ac:dyDescent="0.3">
      <c r="A191" s="52" t="s">
        <v>160</v>
      </c>
      <c r="B191" s="4" t="s">
        <v>43</v>
      </c>
      <c r="C191" s="15">
        <f>SUM(C192:C200)</f>
        <v>9402956.2999999989</v>
      </c>
      <c r="D191" s="15">
        <f>SUM(D192:D200)</f>
        <v>9488354.7999999989</v>
      </c>
      <c r="E191" s="15">
        <f t="shared" ref="E191" si="56">SUM(E192:E200)</f>
        <v>9158772.3000000007</v>
      </c>
    </row>
    <row r="192" spans="1:5" x14ac:dyDescent="0.3">
      <c r="A192" s="53"/>
      <c r="B192" s="4" t="s">
        <v>49</v>
      </c>
      <c r="C192" s="15">
        <v>746390.7</v>
      </c>
      <c r="D192" s="15">
        <v>789725.3</v>
      </c>
      <c r="E192" s="15">
        <v>784239.9</v>
      </c>
    </row>
    <row r="193" spans="1:5" x14ac:dyDescent="0.3">
      <c r="A193" s="53"/>
      <c r="B193" s="4" t="s">
        <v>183</v>
      </c>
      <c r="C193" s="15">
        <v>264385.8</v>
      </c>
      <c r="D193" s="15">
        <v>289044.59999999998</v>
      </c>
      <c r="E193" s="15">
        <v>288557.59999999998</v>
      </c>
    </row>
    <row r="194" spans="1:5" x14ac:dyDescent="0.3">
      <c r="A194" s="53"/>
      <c r="B194" s="4" t="s">
        <v>45</v>
      </c>
      <c r="C194" s="15">
        <v>1355652.9</v>
      </c>
      <c r="D194" s="15">
        <v>1373058</v>
      </c>
      <c r="E194" s="15">
        <v>1372979.7</v>
      </c>
    </row>
    <row r="195" spans="1:5" x14ac:dyDescent="0.3">
      <c r="A195" s="53"/>
      <c r="B195" s="4" t="s">
        <v>46</v>
      </c>
      <c r="C195" s="15">
        <v>841263.7</v>
      </c>
      <c r="D195" s="15">
        <v>841263.7</v>
      </c>
      <c r="E195" s="15">
        <v>701871.7</v>
      </c>
    </row>
    <row r="196" spans="1:5" x14ac:dyDescent="0.3">
      <c r="A196" s="53"/>
      <c r="B196" s="4" t="s">
        <v>50</v>
      </c>
      <c r="C196" s="15">
        <v>211294.7</v>
      </c>
      <c r="D196" s="15">
        <v>211294.7</v>
      </c>
      <c r="E196" s="15">
        <v>205885.5</v>
      </c>
    </row>
    <row r="197" spans="1:5" x14ac:dyDescent="0.3">
      <c r="A197" s="53"/>
      <c r="B197" s="4" t="s">
        <v>47</v>
      </c>
      <c r="C197" s="15">
        <v>2534195.7999999998</v>
      </c>
      <c r="D197" s="15">
        <v>2534195.7999999998</v>
      </c>
      <c r="E197" s="15">
        <v>2424925.1</v>
      </c>
    </row>
    <row r="198" spans="1:5" x14ac:dyDescent="0.3">
      <c r="A198" s="53"/>
      <c r="B198" s="4" t="s">
        <v>24</v>
      </c>
      <c r="C198" s="15">
        <v>1815705.5</v>
      </c>
      <c r="D198" s="15">
        <v>1815705.5</v>
      </c>
      <c r="E198" s="15">
        <v>1773550.5</v>
      </c>
    </row>
    <row r="199" spans="1:5" x14ac:dyDescent="0.3">
      <c r="A199" s="53"/>
      <c r="B199" s="4" t="s">
        <v>48</v>
      </c>
      <c r="C199" s="15">
        <v>1493405.6</v>
      </c>
      <c r="D199" s="15">
        <v>1493405.6</v>
      </c>
      <c r="E199" s="15">
        <v>1472588.3</v>
      </c>
    </row>
    <row r="200" spans="1:5" x14ac:dyDescent="0.3">
      <c r="A200" s="54"/>
      <c r="B200" s="4" t="s">
        <v>184</v>
      </c>
      <c r="C200" s="15">
        <v>140661.6</v>
      </c>
      <c r="D200" s="15">
        <v>140661.6</v>
      </c>
      <c r="E200" s="15">
        <v>134174</v>
      </c>
    </row>
    <row r="201" spans="1:5" ht="21" customHeight="1" x14ac:dyDescent="0.3">
      <c r="A201" s="52" t="s">
        <v>177</v>
      </c>
      <c r="B201" s="4" t="s">
        <v>43</v>
      </c>
      <c r="C201" s="15">
        <f>SUM(C202:C210)</f>
        <v>9402956.2999999989</v>
      </c>
      <c r="D201" s="15">
        <f>SUM(D202:D210)</f>
        <v>9488354.7999999989</v>
      </c>
      <c r="E201" s="15">
        <f t="shared" ref="E201" si="57">SUM(E202:E210)</f>
        <v>9158772.3000000007</v>
      </c>
    </row>
    <row r="202" spans="1:5" x14ac:dyDescent="0.3">
      <c r="A202" s="53"/>
      <c r="B202" s="4" t="s">
        <v>49</v>
      </c>
      <c r="C202" s="15">
        <v>746390.7</v>
      </c>
      <c r="D202" s="15">
        <v>789725.3</v>
      </c>
      <c r="E202" s="15">
        <v>784239.9</v>
      </c>
    </row>
    <row r="203" spans="1:5" x14ac:dyDescent="0.3">
      <c r="A203" s="53"/>
      <c r="B203" s="4" t="s">
        <v>183</v>
      </c>
      <c r="C203" s="15">
        <v>264385.8</v>
      </c>
      <c r="D203" s="15">
        <v>289044.59999999998</v>
      </c>
      <c r="E203" s="15">
        <v>288557.59999999998</v>
      </c>
    </row>
    <row r="204" spans="1:5" x14ac:dyDescent="0.3">
      <c r="A204" s="53"/>
      <c r="B204" s="4" t="s">
        <v>45</v>
      </c>
      <c r="C204" s="15">
        <v>1355652.9</v>
      </c>
      <c r="D204" s="15">
        <v>1373058</v>
      </c>
      <c r="E204" s="15">
        <v>1372979.7</v>
      </c>
    </row>
    <row r="205" spans="1:5" x14ac:dyDescent="0.3">
      <c r="A205" s="53"/>
      <c r="B205" s="4" t="s">
        <v>46</v>
      </c>
      <c r="C205" s="15">
        <v>841263.7</v>
      </c>
      <c r="D205" s="15">
        <v>841263.7</v>
      </c>
      <c r="E205" s="15">
        <v>701871.7</v>
      </c>
    </row>
    <row r="206" spans="1:5" x14ac:dyDescent="0.3">
      <c r="A206" s="53"/>
      <c r="B206" s="4" t="s">
        <v>50</v>
      </c>
      <c r="C206" s="15">
        <v>211294.7</v>
      </c>
      <c r="D206" s="15">
        <v>211294.7</v>
      </c>
      <c r="E206" s="15">
        <v>205885.5</v>
      </c>
    </row>
    <row r="207" spans="1:5" x14ac:dyDescent="0.3">
      <c r="A207" s="53"/>
      <c r="B207" s="4" t="s">
        <v>47</v>
      </c>
      <c r="C207" s="15">
        <v>2534195.7999999998</v>
      </c>
      <c r="D207" s="15">
        <v>2534195.7999999998</v>
      </c>
      <c r="E207" s="15">
        <v>2424925.1</v>
      </c>
    </row>
    <row r="208" spans="1:5" x14ac:dyDescent="0.3">
      <c r="A208" s="53"/>
      <c r="B208" s="4" t="s">
        <v>24</v>
      </c>
      <c r="C208" s="15">
        <v>1815705.5</v>
      </c>
      <c r="D208" s="15">
        <v>1815705.5</v>
      </c>
      <c r="E208" s="15">
        <v>1773550.5</v>
      </c>
    </row>
    <row r="209" spans="1:5" x14ac:dyDescent="0.3">
      <c r="A209" s="53"/>
      <c r="B209" s="4" t="s">
        <v>48</v>
      </c>
      <c r="C209" s="15">
        <v>1493405.6</v>
      </c>
      <c r="D209" s="15">
        <v>1493405.6</v>
      </c>
      <c r="E209" s="15">
        <v>1472588.3</v>
      </c>
    </row>
    <row r="210" spans="1:5" x14ac:dyDescent="0.3">
      <c r="A210" s="54"/>
      <c r="B210" s="4" t="s">
        <v>184</v>
      </c>
      <c r="C210" s="15">
        <v>140661.6</v>
      </c>
      <c r="D210" s="15">
        <v>140661.6</v>
      </c>
      <c r="E210" s="15">
        <v>134174</v>
      </c>
    </row>
    <row r="211" spans="1:5" ht="18.75" customHeight="1" x14ac:dyDescent="0.3">
      <c r="A211" s="52" t="s">
        <v>190</v>
      </c>
      <c r="B211" s="4" t="s">
        <v>43</v>
      </c>
      <c r="C211" s="15">
        <v>4520311.9000000004</v>
      </c>
      <c r="D211" s="15">
        <f>SUM(D212:D222)</f>
        <v>5162100.6999999993</v>
      </c>
      <c r="E211" s="15">
        <v>5059425.8</v>
      </c>
    </row>
    <row r="212" spans="1:5" x14ac:dyDescent="0.3">
      <c r="A212" s="53"/>
      <c r="B212" s="4" t="s">
        <v>49</v>
      </c>
      <c r="C212" s="15">
        <v>635552.5</v>
      </c>
      <c r="D212" s="15">
        <v>753353.1</v>
      </c>
      <c r="E212" s="15">
        <v>743051</v>
      </c>
    </row>
    <row r="213" spans="1:5" x14ac:dyDescent="0.3">
      <c r="A213" s="53"/>
      <c r="B213" s="4" t="s">
        <v>183</v>
      </c>
      <c r="C213" s="15">
        <v>117563.8</v>
      </c>
      <c r="D213" s="15">
        <v>166700</v>
      </c>
      <c r="E213" s="15">
        <v>166699.79999999999</v>
      </c>
    </row>
    <row r="214" spans="1:5" x14ac:dyDescent="0.3">
      <c r="A214" s="53"/>
      <c r="B214" s="4" t="s">
        <v>45</v>
      </c>
      <c r="C214" s="15">
        <v>485042.2</v>
      </c>
      <c r="D214" s="15">
        <v>528727.19999999995</v>
      </c>
      <c r="E214" s="15">
        <v>528716.69999999995</v>
      </c>
    </row>
    <row r="215" spans="1:5" x14ac:dyDescent="0.3">
      <c r="A215" s="53"/>
      <c r="B215" s="4" t="s">
        <v>46</v>
      </c>
      <c r="C215" s="15">
        <v>205653</v>
      </c>
      <c r="D215" s="15">
        <v>205653</v>
      </c>
      <c r="E215" s="15">
        <v>159853</v>
      </c>
    </row>
    <row r="216" spans="1:5" x14ac:dyDescent="0.3">
      <c r="A216" s="53"/>
      <c r="B216" s="4" t="s">
        <v>50</v>
      </c>
      <c r="C216" s="15">
        <v>68521.2</v>
      </c>
      <c r="D216" s="15">
        <v>85495.4</v>
      </c>
      <c r="E216" s="15">
        <v>75811.3</v>
      </c>
    </row>
    <row r="217" spans="1:5" x14ac:dyDescent="0.3">
      <c r="A217" s="53"/>
      <c r="B217" s="4" t="s">
        <v>47</v>
      </c>
      <c r="C217" s="15">
        <v>787346.7</v>
      </c>
      <c r="D217" s="15">
        <v>738304.2</v>
      </c>
      <c r="E217" s="15">
        <v>729382.6</v>
      </c>
    </row>
    <row r="218" spans="1:5" x14ac:dyDescent="0.3">
      <c r="A218" s="53"/>
      <c r="B218" s="4" t="s">
        <v>44</v>
      </c>
      <c r="C218" s="15">
        <v>536522.5</v>
      </c>
      <c r="D218" s="15">
        <v>591987.80000000005</v>
      </c>
      <c r="E218" s="15">
        <v>579668.6</v>
      </c>
    </row>
    <row r="219" spans="1:5" x14ac:dyDescent="0.3">
      <c r="A219" s="53"/>
      <c r="B219" s="4" t="s">
        <v>24</v>
      </c>
      <c r="C219" s="15">
        <v>649374.19999999995</v>
      </c>
      <c r="D219" s="15">
        <v>1055135.2</v>
      </c>
      <c r="E219" s="15">
        <v>1044215</v>
      </c>
    </row>
    <row r="220" spans="1:5" x14ac:dyDescent="0.3">
      <c r="A220" s="53"/>
      <c r="B220" s="4" t="s">
        <v>52</v>
      </c>
      <c r="C220" s="15">
        <v>207700.3</v>
      </c>
      <c r="D220" s="15">
        <v>210709.3</v>
      </c>
      <c r="E220" s="15">
        <v>209585.8</v>
      </c>
    </row>
    <row r="221" spans="1:5" x14ac:dyDescent="0.3">
      <c r="A221" s="53"/>
      <c r="B221" s="4" t="s">
        <v>48</v>
      </c>
      <c r="C221" s="15">
        <v>798530.3</v>
      </c>
      <c r="D221" s="15">
        <v>798530.3</v>
      </c>
      <c r="E221" s="15">
        <v>797769</v>
      </c>
    </row>
    <row r="222" spans="1:5" x14ac:dyDescent="0.3">
      <c r="A222" s="54"/>
      <c r="B222" s="4" t="s">
        <v>184</v>
      </c>
      <c r="C222" s="15">
        <v>28505.200000000001</v>
      </c>
      <c r="D222" s="15">
        <v>27505.200000000001</v>
      </c>
      <c r="E222" s="15">
        <v>24673</v>
      </c>
    </row>
    <row r="223" spans="1:5" ht="19.5" customHeight="1" x14ac:dyDescent="0.3">
      <c r="A223" s="55" t="s">
        <v>178</v>
      </c>
      <c r="B223" s="4" t="s">
        <v>43</v>
      </c>
      <c r="C223" s="15">
        <v>4520311.9000000004</v>
      </c>
      <c r="D223" s="15">
        <f>SUM(D224:D234)</f>
        <v>5162100.6999999993</v>
      </c>
      <c r="E223" s="15">
        <v>5059425.8</v>
      </c>
    </row>
    <row r="224" spans="1:5" x14ac:dyDescent="0.3">
      <c r="A224" s="53"/>
      <c r="B224" s="4" t="s">
        <v>49</v>
      </c>
      <c r="C224" s="15">
        <v>635552.5</v>
      </c>
      <c r="D224" s="15">
        <v>753353.1</v>
      </c>
      <c r="E224" s="15">
        <v>743051</v>
      </c>
    </row>
    <row r="225" spans="1:5" x14ac:dyDescent="0.3">
      <c r="A225" s="53"/>
      <c r="B225" s="4" t="s">
        <v>183</v>
      </c>
      <c r="C225" s="15">
        <v>117563.8</v>
      </c>
      <c r="D225" s="15">
        <v>166700</v>
      </c>
      <c r="E225" s="15">
        <v>166699.79999999999</v>
      </c>
    </row>
    <row r="226" spans="1:5" x14ac:dyDescent="0.3">
      <c r="A226" s="53"/>
      <c r="B226" s="4" t="s">
        <v>45</v>
      </c>
      <c r="C226" s="15">
        <v>485042.2</v>
      </c>
      <c r="D226" s="15">
        <v>528727.19999999995</v>
      </c>
      <c r="E226" s="15">
        <v>528716.69999999995</v>
      </c>
    </row>
    <row r="227" spans="1:5" x14ac:dyDescent="0.3">
      <c r="A227" s="53"/>
      <c r="B227" s="4" t="s">
        <v>46</v>
      </c>
      <c r="C227" s="15">
        <v>205653</v>
      </c>
      <c r="D227" s="15">
        <v>205653</v>
      </c>
      <c r="E227" s="15">
        <v>159853</v>
      </c>
    </row>
    <row r="228" spans="1:5" x14ac:dyDescent="0.3">
      <c r="A228" s="53"/>
      <c r="B228" s="4" t="s">
        <v>50</v>
      </c>
      <c r="C228" s="15">
        <v>68521.2</v>
      </c>
      <c r="D228" s="15">
        <v>85495.4</v>
      </c>
      <c r="E228" s="15">
        <v>75811.3</v>
      </c>
    </row>
    <row r="229" spans="1:5" x14ac:dyDescent="0.3">
      <c r="A229" s="53"/>
      <c r="B229" s="4" t="s">
        <v>47</v>
      </c>
      <c r="C229" s="15">
        <v>787346.7</v>
      </c>
      <c r="D229" s="15">
        <v>738304.2</v>
      </c>
      <c r="E229" s="15">
        <v>729382.6</v>
      </c>
    </row>
    <row r="230" spans="1:5" x14ac:dyDescent="0.3">
      <c r="A230" s="53"/>
      <c r="B230" s="4" t="s">
        <v>44</v>
      </c>
      <c r="C230" s="15">
        <v>536522.5</v>
      </c>
      <c r="D230" s="15">
        <v>591987.80000000005</v>
      </c>
      <c r="E230" s="15">
        <v>579668.6</v>
      </c>
    </row>
    <row r="231" spans="1:5" x14ac:dyDescent="0.3">
      <c r="A231" s="53"/>
      <c r="B231" s="4" t="s">
        <v>24</v>
      </c>
      <c r="C231" s="15">
        <v>649374.19999999995</v>
      </c>
      <c r="D231" s="15">
        <v>1055135.2</v>
      </c>
      <c r="E231" s="15">
        <v>1044215</v>
      </c>
    </row>
    <row r="232" spans="1:5" x14ac:dyDescent="0.3">
      <c r="A232" s="53"/>
      <c r="B232" s="4" t="s">
        <v>52</v>
      </c>
      <c r="C232" s="15">
        <v>207700.3</v>
      </c>
      <c r="D232" s="15">
        <v>210709.3</v>
      </c>
      <c r="E232" s="15">
        <v>209585.8</v>
      </c>
    </row>
    <row r="233" spans="1:5" x14ac:dyDescent="0.3">
      <c r="A233" s="53"/>
      <c r="B233" s="4" t="s">
        <v>48</v>
      </c>
      <c r="C233" s="15">
        <v>798530.3</v>
      </c>
      <c r="D233" s="15">
        <v>798530.3</v>
      </c>
      <c r="E233" s="15">
        <v>797769</v>
      </c>
    </row>
    <row r="234" spans="1:5" x14ac:dyDescent="0.3">
      <c r="A234" s="54"/>
      <c r="B234" s="4" t="s">
        <v>184</v>
      </c>
      <c r="C234" s="15">
        <v>28505.200000000001</v>
      </c>
      <c r="D234" s="15">
        <v>27505.200000000001</v>
      </c>
      <c r="E234" s="15">
        <v>24673</v>
      </c>
    </row>
    <row r="235" spans="1:5" ht="18.75" customHeight="1" x14ac:dyDescent="0.3">
      <c r="A235" s="52" t="s">
        <v>94</v>
      </c>
      <c r="B235" s="4" t="s">
        <v>43</v>
      </c>
      <c r="C235" s="15">
        <f>SUM(C236:C246)</f>
        <v>29643364.199999996</v>
      </c>
      <c r="D235" s="15">
        <f t="shared" ref="D235:E235" si="58">SUM(D236:D246)</f>
        <v>45975133.800000004</v>
      </c>
      <c r="E235" s="15">
        <f t="shared" si="58"/>
        <v>45842951.890000008</v>
      </c>
    </row>
    <row r="236" spans="1:5" x14ac:dyDescent="0.3">
      <c r="A236" s="53"/>
      <c r="B236" s="4" t="s">
        <v>49</v>
      </c>
      <c r="C236" s="15">
        <f t="shared" ref="C236:C246" si="59">C248+C272+C296</f>
        <v>2923484.5</v>
      </c>
      <c r="D236" s="15">
        <f t="shared" ref="D236:E236" si="60">D248+D272+D296</f>
        <v>3644681.7</v>
      </c>
      <c r="E236" s="15">
        <f t="shared" si="60"/>
        <v>3587510.35</v>
      </c>
    </row>
    <row r="237" spans="1:5" x14ac:dyDescent="0.3">
      <c r="A237" s="53"/>
      <c r="B237" s="4" t="s">
        <v>183</v>
      </c>
      <c r="C237" s="15">
        <f t="shared" si="59"/>
        <v>756967.39999999991</v>
      </c>
      <c r="D237" s="15">
        <f t="shared" ref="D237:E237" si="61">D249+D273+D297</f>
        <v>1068629.1000000001</v>
      </c>
      <c r="E237" s="15">
        <f t="shared" si="61"/>
        <v>1068611.57</v>
      </c>
    </row>
    <row r="238" spans="1:5" x14ac:dyDescent="0.3">
      <c r="A238" s="53"/>
      <c r="B238" s="4" t="s">
        <v>45</v>
      </c>
      <c r="C238" s="15">
        <f t="shared" si="59"/>
        <v>3537789.5999999996</v>
      </c>
      <c r="D238" s="15">
        <f t="shared" ref="D238:E238" si="62">D250+D274+D298</f>
        <v>6169296</v>
      </c>
      <c r="E238" s="15">
        <f t="shared" si="62"/>
        <v>6168465.6200000001</v>
      </c>
    </row>
    <row r="239" spans="1:5" x14ac:dyDescent="0.3">
      <c r="A239" s="53"/>
      <c r="B239" s="4" t="s">
        <v>46</v>
      </c>
      <c r="C239" s="15">
        <f t="shared" si="59"/>
        <v>1561840.7</v>
      </c>
      <c r="D239" s="15">
        <f t="shared" ref="D239:E239" si="63">D251+D275+D299</f>
        <v>2046963.3000000003</v>
      </c>
      <c r="E239" s="15">
        <f t="shared" si="63"/>
        <v>2053980.92</v>
      </c>
    </row>
    <row r="240" spans="1:5" x14ac:dyDescent="0.3">
      <c r="A240" s="53"/>
      <c r="B240" s="4" t="s">
        <v>50</v>
      </c>
      <c r="C240" s="15">
        <f t="shared" si="59"/>
        <v>614619.29999999993</v>
      </c>
      <c r="D240" s="15">
        <f t="shared" ref="D240:E240" si="64">D252+D276+D300</f>
        <v>696903.1</v>
      </c>
      <c r="E240" s="15">
        <f t="shared" si="64"/>
        <v>686360.84</v>
      </c>
    </row>
    <row r="241" spans="1:5" x14ac:dyDescent="0.3">
      <c r="A241" s="53"/>
      <c r="B241" s="4" t="s">
        <v>47</v>
      </c>
      <c r="C241" s="15">
        <f t="shared" si="59"/>
        <v>5953625.1999999993</v>
      </c>
      <c r="D241" s="15">
        <f t="shared" ref="D241:E241" si="65">D253+D277+D301</f>
        <v>8151358.6999999993</v>
      </c>
      <c r="E241" s="15">
        <f t="shared" si="65"/>
        <v>8134836.7700000005</v>
      </c>
    </row>
    <row r="242" spans="1:5" x14ac:dyDescent="0.3">
      <c r="A242" s="53"/>
      <c r="B242" s="4" t="s">
        <v>44</v>
      </c>
      <c r="C242" s="15">
        <f t="shared" si="59"/>
        <v>3291373.9</v>
      </c>
      <c r="D242" s="15">
        <f t="shared" ref="D242:E242" si="66">D254+D278+D302</f>
        <v>6785526</v>
      </c>
      <c r="E242" s="15">
        <f t="shared" si="66"/>
        <v>6759074.0800000001</v>
      </c>
    </row>
    <row r="243" spans="1:5" x14ac:dyDescent="0.3">
      <c r="A243" s="53"/>
      <c r="B243" s="4" t="s">
        <v>24</v>
      </c>
      <c r="C243" s="15">
        <f t="shared" si="59"/>
        <v>5011906</v>
      </c>
      <c r="D243" s="15">
        <f t="shared" ref="D243:E243" si="67">D255+D279+D303</f>
        <v>8074087.5</v>
      </c>
      <c r="E243" s="15">
        <f t="shared" si="67"/>
        <v>8040535.2100000009</v>
      </c>
    </row>
    <row r="244" spans="1:5" x14ac:dyDescent="0.3">
      <c r="A244" s="53"/>
      <c r="B244" s="4" t="s">
        <v>52</v>
      </c>
      <c r="C244" s="15">
        <f t="shared" si="59"/>
        <v>1123426.7</v>
      </c>
      <c r="D244" s="15">
        <f t="shared" ref="D244:E244" si="68">D256+D280+D304</f>
        <v>1372840.2</v>
      </c>
      <c r="E244" s="15">
        <f t="shared" si="68"/>
        <v>1379233.5899999999</v>
      </c>
    </row>
    <row r="245" spans="1:5" x14ac:dyDescent="0.3">
      <c r="A245" s="53"/>
      <c r="B245" s="4" t="s">
        <v>48</v>
      </c>
      <c r="C245" s="15">
        <f t="shared" si="59"/>
        <v>4641724.9000000004</v>
      </c>
      <c r="D245" s="15">
        <f t="shared" ref="D245:E245" si="69">D257+D281+D305</f>
        <v>7534944.0999999996</v>
      </c>
      <c r="E245" s="15">
        <f t="shared" si="69"/>
        <v>7536647.2000000011</v>
      </c>
    </row>
    <row r="246" spans="1:5" x14ac:dyDescent="0.3">
      <c r="A246" s="54"/>
      <c r="B246" s="4" t="s">
        <v>184</v>
      </c>
      <c r="C246" s="15">
        <f t="shared" si="59"/>
        <v>226606</v>
      </c>
      <c r="D246" s="15">
        <f t="shared" ref="D246:E246" si="70">D258+D282+D306</f>
        <v>429904.1</v>
      </c>
      <c r="E246" s="15">
        <f t="shared" si="70"/>
        <v>427695.74</v>
      </c>
    </row>
    <row r="247" spans="1:5" ht="18" customHeight="1" x14ac:dyDescent="0.3">
      <c r="A247" s="52" t="s">
        <v>161</v>
      </c>
      <c r="B247" s="4" t="s">
        <v>43</v>
      </c>
      <c r="C247" s="15">
        <v>5976703.5</v>
      </c>
      <c r="D247" s="15">
        <f>SUM(D248:D258)</f>
        <v>26432600.700000003</v>
      </c>
      <c r="E247" s="15">
        <f>SUM(E248:E258)</f>
        <v>26325794.150000002</v>
      </c>
    </row>
    <row r="248" spans="1:5" x14ac:dyDescent="0.3">
      <c r="A248" s="53"/>
      <c r="B248" s="4" t="s">
        <v>49</v>
      </c>
      <c r="C248" s="15">
        <v>564793.59999999998</v>
      </c>
      <c r="D248" s="15">
        <v>1972124.6</v>
      </c>
      <c r="E248" s="15">
        <v>1923890.51</v>
      </c>
    </row>
    <row r="249" spans="1:5" x14ac:dyDescent="0.3">
      <c r="A249" s="53"/>
      <c r="B249" s="4" t="s">
        <v>183</v>
      </c>
      <c r="C249" s="15">
        <v>120295.1</v>
      </c>
      <c r="D249" s="15">
        <v>596114.1</v>
      </c>
      <c r="E249" s="15">
        <v>595652.85</v>
      </c>
    </row>
    <row r="250" spans="1:5" x14ac:dyDescent="0.3">
      <c r="A250" s="53"/>
      <c r="B250" s="4" t="s">
        <v>45</v>
      </c>
      <c r="C250" s="15">
        <v>942944.7</v>
      </c>
      <c r="D250" s="15">
        <v>4024418.6</v>
      </c>
      <c r="E250" s="15">
        <v>4024200.9</v>
      </c>
    </row>
    <row r="251" spans="1:5" x14ac:dyDescent="0.3">
      <c r="A251" s="53"/>
      <c r="B251" s="4" t="s">
        <v>46</v>
      </c>
      <c r="C251" s="15">
        <v>209070.2</v>
      </c>
      <c r="D251" s="15">
        <v>1034108.8</v>
      </c>
      <c r="E251" s="15">
        <v>1033825.78</v>
      </c>
    </row>
    <row r="252" spans="1:5" x14ac:dyDescent="0.3">
      <c r="A252" s="53"/>
      <c r="B252" s="4" t="s">
        <v>50</v>
      </c>
      <c r="C252" s="15">
        <v>84247.2</v>
      </c>
      <c r="D252" s="15">
        <v>277458.59999999998</v>
      </c>
      <c r="E252" s="15">
        <v>275360.65999999997</v>
      </c>
    </row>
    <row r="253" spans="1:5" x14ac:dyDescent="0.3">
      <c r="A253" s="53"/>
      <c r="B253" s="4" t="s">
        <v>47</v>
      </c>
      <c r="C253" s="15">
        <v>1073617.3999999999</v>
      </c>
      <c r="D253" s="15">
        <v>4594411.5999999996</v>
      </c>
      <c r="E253" s="15">
        <v>4592657.4400000004</v>
      </c>
    </row>
    <row r="254" spans="1:5" x14ac:dyDescent="0.3">
      <c r="A254" s="53"/>
      <c r="B254" s="4" t="s">
        <v>44</v>
      </c>
      <c r="C254" s="15">
        <v>927586.1</v>
      </c>
      <c r="D254" s="15">
        <v>4210583.5</v>
      </c>
      <c r="E254" s="15">
        <v>4204623.01</v>
      </c>
    </row>
    <row r="255" spans="1:5" x14ac:dyDescent="0.3">
      <c r="A255" s="53"/>
      <c r="B255" s="4" t="s">
        <v>24</v>
      </c>
      <c r="C255" s="15">
        <v>930813.4</v>
      </c>
      <c r="D255" s="15">
        <v>4916322.9000000004</v>
      </c>
      <c r="E255" s="15">
        <v>4869587.03</v>
      </c>
    </row>
    <row r="256" spans="1:5" x14ac:dyDescent="0.3">
      <c r="A256" s="53"/>
      <c r="B256" s="4" t="s">
        <v>52</v>
      </c>
      <c r="C256" s="15">
        <v>344998.3</v>
      </c>
      <c r="D256" s="15">
        <v>629744.19999999995</v>
      </c>
      <c r="E256" s="15">
        <v>630266.34</v>
      </c>
    </row>
    <row r="257" spans="1:5" x14ac:dyDescent="0.3">
      <c r="A257" s="53"/>
      <c r="B257" s="4" t="s">
        <v>48</v>
      </c>
      <c r="C257" s="15">
        <v>733063.6</v>
      </c>
      <c r="D257" s="15">
        <v>3947288.3</v>
      </c>
      <c r="E257" s="15">
        <v>3946910.83</v>
      </c>
    </row>
    <row r="258" spans="1:5" x14ac:dyDescent="0.3">
      <c r="A258" s="54"/>
      <c r="B258" s="4" t="s">
        <v>184</v>
      </c>
      <c r="C258" s="15">
        <v>45273.9</v>
      </c>
      <c r="D258" s="15">
        <v>230025.5</v>
      </c>
      <c r="E258" s="15">
        <v>228818.8</v>
      </c>
    </row>
    <row r="259" spans="1:5" ht="18.75" customHeight="1" x14ac:dyDescent="0.3">
      <c r="A259" s="52" t="s">
        <v>179</v>
      </c>
      <c r="B259" s="4" t="s">
        <v>43</v>
      </c>
      <c r="C259" s="15">
        <v>5976703.5</v>
      </c>
      <c r="D259" s="15">
        <f>SUM(D260:D270)</f>
        <v>26432600.700000003</v>
      </c>
      <c r="E259" s="15">
        <f>SUM(E260:E270)</f>
        <v>26325794.150000002</v>
      </c>
    </row>
    <row r="260" spans="1:5" x14ac:dyDescent="0.3">
      <c r="A260" s="53"/>
      <c r="B260" s="4" t="s">
        <v>49</v>
      </c>
      <c r="C260" s="15">
        <v>564793.59999999998</v>
      </c>
      <c r="D260" s="15">
        <v>1972124.6</v>
      </c>
      <c r="E260" s="15">
        <v>1923890.51</v>
      </c>
    </row>
    <row r="261" spans="1:5" x14ac:dyDescent="0.3">
      <c r="A261" s="53"/>
      <c r="B261" s="4" t="s">
        <v>183</v>
      </c>
      <c r="C261" s="15">
        <v>120295.1</v>
      </c>
      <c r="D261" s="15">
        <v>596114.1</v>
      </c>
      <c r="E261" s="15">
        <v>595652.85</v>
      </c>
    </row>
    <row r="262" spans="1:5" x14ac:dyDescent="0.3">
      <c r="A262" s="53"/>
      <c r="B262" s="4" t="s">
        <v>45</v>
      </c>
      <c r="C262" s="15">
        <v>942944.7</v>
      </c>
      <c r="D262" s="15">
        <v>4024418.6</v>
      </c>
      <c r="E262" s="15">
        <v>4024200.9</v>
      </c>
    </row>
    <row r="263" spans="1:5" x14ac:dyDescent="0.3">
      <c r="A263" s="53"/>
      <c r="B263" s="4" t="s">
        <v>46</v>
      </c>
      <c r="C263" s="15">
        <v>209070.2</v>
      </c>
      <c r="D263" s="15">
        <v>1034108.8</v>
      </c>
      <c r="E263" s="15">
        <v>1033825.78</v>
      </c>
    </row>
    <row r="264" spans="1:5" x14ac:dyDescent="0.3">
      <c r="A264" s="53"/>
      <c r="B264" s="4" t="s">
        <v>50</v>
      </c>
      <c r="C264" s="15">
        <v>84247.2</v>
      </c>
      <c r="D264" s="15">
        <v>277458.59999999998</v>
      </c>
      <c r="E264" s="15">
        <v>275360.65999999997</v>
      </c>
    </row>
    <row r="265" spans="1:5" x14ac:dyDescent="0.3">
      <c r="A265" s="53"/>
      <c r="B265" s="4" t="s">
        <v>47</v>
      </c>
      <c r="C265" s="15">
        <v>1073617.3999999999</v>
      </c>
      <c r="D265" s="15">
        <v>4594411.5999999996</v>
      </c>
      <c r="E265" s="15">
        <v>4592657.4400000004</v>
      </c>
    </row>
    <row r="266" spans="1:5" x14ac:dyDescent="0.3">
      <c r="A266" s="53"/>
      <c r="B266" s="4" t="s">
        <v>44</v>
      </c>
      <c r="C266" s="15">
        <v>927586.1</v>
      </c>
      <c r="D266" s="15">
        <v>4210583.5</v>
      </c>
      <c r="E266" s="15">
        <v>4204623.01</v>
      </c>
    </row>
    <row r="267" spans="1:5" x14ac:dyDescent="0.3">
      <c r="A267" s="53"/>
      <c r="B267" s="4" t="s">
        <v>24</v>
      </c>
      <c r="C267" s="15">
        <v>930813.4</v>
      </c>
      <c r="D267" s="15">
        <v>4916322.9000000004</v>
      </c>
      <c r="E267" s="15">
        <v>4869587.03</v>
      </c>
    </row>
    <row r="268" spans="1:5" x14ac:dyDescent="0.3">
      <c r="A268" s="53"/>
      <c r="B268" s="4" t="s">
        <v>52</v>
      </c>
      <c r="C268" s="15">
        <v>344998.3</v>
      </c>
      <c r="D268" s="15">
        <v>629744.19999999995</v>
      </c>
      <c r="E268" s="15">
        <v>630266.34</v>
      </c>
    </row>
    <row r="269" spans="1:5" x14ac:dyDescent="0.3">
      <c r="A269" s="53"/>
      <c r="B269" s="4" t="s">
        <v>48</v>
      </c>
      <c r="C269" s="15">
        <v>733063.6</v>
      </c>
      <c r="D269" s="15">
        <v>3947288.3</v>
      </c>
      <c r="E269" s="15">
        <v>3946910.83</v>
      </c>
    </row>
    <row r="270" spans="1:5" x14ac:dyDescent="0.3">
      <c r="A270" s="54"/>
      <c r="B270" s="4" t="s">
        <v>184</v>
      </c>
      <c r="C270" s="15">
        <v>45273.9</v>
      </c>
      <c r="D270" s="15">
        <v>230025.5</v>
      </c>
      <c r="E270" s="15">
        <v>228818.8</v>
      </c>
    </row>
    <row r="271" spans="1:5" ht="20.25" customHeight="1" x14ac:dyDescent="0.3">
      <c r="A271" s="52" t="s">
        <v>162</v>
      </c>
      <c r="B271" s="4" t="s">
        <v>43</v>
      </c>
      <c r="C271" s="15">
        <v>1640147.8</v>
      </c>
      <c r="D271" s="15">
        <f>SUM(D272:D282)</f>
        <v>1626458.0000000002</v>
      </c>
      <c r="E271" s="15">
        <f>SUM(E272:E282)</f>
        <v>1572163.85</v>
      </c>
    </row>
    <row r="272" spans="1:5" x14ac:dyDescent="0.3">
      <c r="A272" s="53"/>
      <c r="B272" s="4" t="s">
        <v>49</v>
      </c>
      <c r="C272" s="15">
        <v>187232.5</v>
      </c>
      <c r="D272" s="15">
        <v>187232.5</v>
      </c>
      <c r="E272" s="15">
        <v>187125.89</v>
      </c>
    </row>
    <row r="273" spans="1:5" x14ac:dyDescent="0.3">
      <c r="A273" s="53"/>
      <c r="B273" s="4" t="s">
        <v>183</v>
      </c>
      <c r="C273" s="15">
        <v>56347.199999999997</v>
      </c>
      <c r="D273" s="15">
        <v>55559.1</v>
      </c>
      <c r="E273" s="15">
        <v>55240.67</v>
      </c>
    </row>
    <row r="274" spans="1:5" x14ac:dyDescent="0.3">
      <c r="A274" s="53"/>
      <c r="B274" s="4" t="s">
        <v>45</v>
      </c>
      <c r="C274" s="15">
        <v>324143.09999999998</v>
      </c>
      <c r="D274" s="15">
        <v>321040.09999999998</v>
      </c>
      <c r="E274" s="15">
        <v>307375.92</v>
      </c>
    </row>
    <row r="275" spans="1:5" x14ac:dyDescent="0.3">
      <c r="A275" s="53"/>
      <c r="B275" s="4" t="s">
        <v>46</v>
      </c>
      <c r="C275" s="15">
        <v>16904.599999999999</v>
      </c>
      <c r="D275" s="15">
        <v>16980.599999999999</v>
      </c>
      <c r="E275" s="15">
        <v>16482.95</v>
      </c>
    </row>
    <row r="276" spans="1:5" x14ac:dyDescent="0.3">
      <c r="A276" s="53"/>
      <c r="B276" s="4" t="s">
        <v>50</v>
      </c>
      <c r="C276" s="15">
        <v>14111.1</v>
      </c>
      <c r="D276" s="15">
        <v>13832.3</v>
      </c>
      <c r="E276" s="15">
        <v>13163.31</v>
      </c>
    </row>
    <row r="277" spans="1:5" x14ac:dyDescent="0.3">
      <c r="A277" s="53"/>
      <c r="B277" s="4" t="s">
        <v>47</v>
      </c>
      <c r="C277" s="15">
        <v>376594.7</v>
      </c>
      <c r="D277" s="15">
        <v>373545.8</v>
      </c>
      <c r="E277" s="15">
        <v>364365.24</v>
      </c>
    </row>
    <row r="278" spans="1:5" x14ac:dyDescent="0.3">
      <c r="A278" s="53"/>
      <c r="B278" s="4" t="s">
        <v>44</v>
      </c>
      <c r="C278" s="15">
        <v>256291.3</v>
      </c>
      <c r="D278" s="15">
        <v>256291.3</v>
      </c>
      <c r="E278" s="15">
        <v>253188.94</v>
      </c>
    </row>
    <row r="279" spans="1:5" x14ac:dyDescent="0.3">
      <c r="A279" s="53"/>
      <c r="B279" s="4" t="s">
        <v>24</v>
      </c>
      <c r="C279" s="15">
        <v>137652.70000000001</v>
      </c>
      <c r="D279" s="15">
        <v>135968.1</v>
      </c>
      <c r="E279" s="15">
        <v>129891.25</v>
      </c>
    </row>
    <row r="280" spans="1:5" x14ac:dyDescent="0.3">
      <c r="A280" s="53"/>
      <c r="B280" s="4" t="s">
        <v>52</v>
      </c>
      <c r="C280" s="15">
        <v>19101.2</v>
      </c>
      <c r="D280" s="15">
        <v>16152.8</v>
      </c>
      <c r="E280" s="15">
        <v>15180.25</v>
      </c>
    </row>
    <row r="281" spans="1:5" x14ac:dyDescent="0.3">
      <c r="A281" s="53"/>
      <c r="B281" s="4" t="s">
        <v>48</v>
      </c>
      <c r="C281" s="15">
        <v>241665.4</v>
      </c>
      <c r="D281" s="15">
        <v>240328.1</v>
      </c>
      <c r="E281" s="15">
        <v>220912.81</v>
      </c>
    </row>
    <row r="282" spans="1:5" x14ac:dyDescent="0.3">
      <c r="A282" s="54"/>
      <c r="B282" s="4" t="s">
        <v>184</v>
      </c>
      <c r="C282" s="15">
        <v>10104</v>
      </c>
      <c r="D282" s="15">
        <v>9527.2999999999993</v>
      </c>
      <c r="E282" s="15">
        <v>9236.6200000000008</v>
      </c>
    </row>
    <row r="283" spans="1:5" ht="19.5" customHeight="1" x14ac:dyDescent="0.3">
      <c r="A283" s="52" t="s">
        <v>70</v>
      </c>
      <c r="B283" s="4" t="s">
        <v>43</v>
      </c>
      <c r="C283" s="15">
        <v>1640147.8</v>
      </c>
      <c r="D283" s="15">
        <f>SUM(D284:D294)</f>
        <v>1626458.0000000002</v>
      </c>
      <c r="E283" s="15">
        <f>SUM(E284:E294)</f>
        <v>1572163.85</v>
      </c>
    </row>
    <row r="284" spans="1:5" x14ac:dyDescent="0.3">
      <c r="A284" s="53"/>
      <c r="B284" s="4" t="s">
        <v>49</v>
      </c>
      <c r="C284" s="15">
        <v>187232.5</v>
      </c>
      <c r="D284" s="15">
        <v>187232.5</v>
      </c>
      <c r="E284" s="15">
        <v>187125.89</v>
      </c>
    </row>
    <row r="285" spans="1:5" x14ac:dyDescent="0.3">
      <c r="A285" s="53"/>
      <c r="B285" s="4" t="s">
        <v>183</v>
      </c>
      <c r="C285" s="15">
        <v>56347.199999999997</v>
      </c>
      <c r="D285" s="15">
        <v>55559.1</v>
      </c>
      <c r="E285" s="15">
        <v>55240.67</v>
      </c>
    </row>
    <row r="286" spans="1:5" x14ac:dyDescent="0.3">
      <c r="A286" s="53"/>
      <c r="B286" s="4" t="s">
        <v>45</v>
      </c>
      <c r="C286" s="15">
        <v>324143.09999999998</v>
      </c>
      <c r="D286" s="15">
        <v>321040.09999999998</v>
      </c>
      <c r="E286" s="15">
        <v>307375.92</v>
      </c>
    </row>
    <row r="287" spans="1:5" x14ac:dyDescent="0.3">
      <c r="A287" s="53"/>
      <c r="B287" s="4" t="s">
        <v>46</v>
      </c>
      <c r="C287" s="15">
        <v>16904.599999999999</v>
      </c>
      <c r="D287" s="15">
        <v>16980.599999999999</v>
      </c>
      <c r="E287" s="15">
        <v>16482.95</v>
      </c>
    </row>
    <row r="288" spans="1:5" x14ac:dyDescent="0.3">
      <c r="A288" s="53"/>
      <c r="B288" s="4" t="s">
        <v>50</v>
      </c>
      <c r="C288" s="15">
        <v>14111.1</v>
      </c>
      <c r="D288" s="15">
        <v>13832.3</v>
      </c>
      <c r="E288" s="15">
        <v>13163.31</v>
      </c>
    </row>
    <row r="289" spans="1:5" x14ac:dyDescent="0.3">
      <c r="A289" s="53"/>
      <c r="B289" s="4" t="s">
        <v>47</v>
      </c>
      <c r="C289" s="15">
        <v>376594.7</v>
      </c>
      <c r="D289" s="15">
        <v>373545.8</v>
      </c>
      <c r="E289" s="15">
        <v>364365.24</v>
      </c>
    </row>
    <row r="290" spans="1:5" x14ac:dyDescent="0.3">
      <c r="A290" s="53"/>
      <c r="B290" s="4" t="s">
        <v>44</v>
      </c>
      <c r="C290" s="15">
        <v>256291.3</v>
      </c>
      <c r="D290" s="15">
        <v>256291.3</v>
      </c>
      <c r="E290" s="15">
        <v>253188.94</v>
      </c>
    </row>
    <row r="291" spans="1:5" x14ac:dyDescent="0.3">
      <c r="A291" s="53"/>
      <c r="B291" s="4" t="s">
        <v>24</v>
      </c>
      <c r="C291" s="15">
        <v>137652.70000000001</v>
      </c>
      <c r="D291" s="15">
        <v>135968.1</v>
      </c>
      <c r="E291" s="15">
        <v>129891.25</v>
      </c>
    </row>
    <row r="292" spans="1:5" x14ac:dyDescent="0.3">
      <c r="A292" s="53"/>
      <c r="B292" s="4" t="s">
        <v>52</v>
      </c>
      <c r="C292" s="15">
        <v>19101.2</v>
      </c>
      <c r="D292" s="15">
        <v>16152.8</v>
      </c>
      <c r="E292" s="15">
        <v>15180.25</v>
      </c>
    </row>
    <row r="293" spans="1:5" x14ac:dyDescent="0.3">
      <c r="A293" s="53"/>
      <c r="B293" s="4" t="s">
        <v>48</v>
      </c>
      <c r="C293" s="15">
        <v>241665.4</v>
      </c>
      <c r="D293" s="15">
        <v>240328.1</v>
      </c>
      <c r="E293" s="15">
        <v>220912.81</v>
      </c>
    </row>
    <row r="294" spans="1:5" x14ac:dyDescent="0.3">
      <c r="A294" s="54"/>
      <c r="B294" s="4" t="s">
        <v>184</v>
      </c>
      <c r="C294" s="15">
        <v>10104</v>
      </c>
      <c r="D294" s="15">
        <v>9527.2999999999993</v>
      </c>
      <c r="E294" s="15">
        <v>9236.6200000000008</v>
      </c>
    </row>
    <row r="295" spans="1:5" ht="20.25" customHeight="1" x14ac:dyDescent="0.3">
      <c r="A295" s="52" t="s">
        <v>163</v>
      </c>
      <c r="B295" s="4" t="s">
        <v>43</v>
      </c>
      <c r="C295" s="15">
        <f>SUM(C296:C306)</f>
        <v>22026512.899999999</v>
      </c>
      <c r="D295" s="15">
        <f t="shared" ref="D295:E295" si="71">SUM(D296:D306)</f>
        <v>17916075.100000001</v>
      </c>
      <c r="E295" s="15">
        <f t="shared" si="71"/>
        <v>17944993.890000001</v>
      </c>
    </row>
    <row r="296" spans="1:5" x14ac:dyDescent="0.3">
      <c r="A296" s="53"/>
      <c r="B296" s="4" t="s">
        <v>49</v>
      </c>
      <c r="C296" s="15">
        <f t="shared" ref="C296:C306" si="72">C308+C320+C332</f>
        <v>2171458.4</v>
      </c>
      <c r="D296" s="15">
        <f t="shared" ref="D296:E296" si="73">D308+D320+D332</f>
        <v>1485324.6</v>
      </c>
      <c r="E296" s="15">
        <f t="shared" si="73"/>
        <v>1476493.9500000002</v>
      </c>
    </row>
    <row r="297" spans="1:5" x14ac:dyDescent="0.3">
      <c r="A297" s="53"/>
      <c r="B297" s="4" t="s">
        <v>183</v>
      </c>
      <c r="C297" s="15">
        <f t="shared" si="72"/>
        <v>580325.1</v>
      </c>
      <c r="D297" s="15">
        <f t="shared" ref="D297:E297" si="74">D309+D321+D333</f>
        <v>416955.9</v>
      </c>
      <c r="E297" s="15">
        <f t="shared" si="74"/>
        <v>417718.05</v>
      </c>
    </row>
    <row r="298" spans="1:5" x14ac:dyDescent="0.3">
      <c r="A298" s="53"/>
      <c r="B298" s="4" t="s">
        <v>45</v>
      </c>
      <c r="C298" s="15">
        <f t="shared" si="72"/>
        <v>2270701.7999999998</v>
      </c>
      <c r="D298" s="15">
        <f t="shared" ref="D298:E298" si="75">D310+D322+D334</f>
        <v>1823837.3</v>
      </c>
      <c r="E298" s="15">
        <f t="shared" si="75"/>
        <v>1836888.8</v>
      </c>
    </row>
    <row r="299" spans="1:5" x14ac:dyDescent="0.3">
      <c r="A299" s="53"/>
      <c r="B299" s="4" t="s">
        <v>46</v>
      </c>
      <c r="C299" s="15">
        <f t="shared" si="72"/>
        <v>1335865.8999999999</v>
      </c>
      <c r="D299" s="15">
        <f t="shared" ref="D299:E299" si="76">D311+D323+D335</f>
        <v>995873.9</v>
      </c>
      <c r="E299" s="15">
        <f t="shared" si="76"/>
        <v>1003672.1900000001</v>
      </c>
    </row>
    <row r="300" spans="1:5" x14ac:dyDescent="0.3">
      <c r="A300" s="53"/>
      <c r="B300" s="4" t="s">
        <v>50</v>
      </c>
      <c r="C300" s="15">
        <f t="shared" si="72"/>
        <v>516260.99999999994</v>
      </c>
      <c r="D300" s="15">
        <f t="shared" ref="D300:E300" si="77">D312+D324+D336</f>
        <v>405612.2</v>
      </c>
      <c r="E300" s="15">
        <f t="shared" si="77"/>
        <v>397836.87</v>
      </c>
    </row>
    <row r="301" spans="1:5" x14ac:dyDescent="0.3">
      <c r="A301" s="53"/>
      <c r="B301" s="4" t="s">
        <v>47</v>
      </c>
      <c r="C301" s="15">
        <f t="shared" si="72"/>
        <v>4503413.0999999996</v>
      </c>
      <c r="D301" s="15">
        <f t="shared" ref="D301:E301" si="78">D313+D325+D337</f>
        <v>3183401.3000000003</v>
      </c>
      <c r="E301" s="15">
        <f t="shared" si="78"/>
        <v>3177814.09</v>
      </c>
    </row>
    <row r="302" spans="1:5" x14ac:dyDescent="0.3">
      <c r="A302" s="53"/>
      <c r="B302" s="4" t="s">
        <v>44</v>
      </c>
      <c r="C302" s="15">
        <f t="shared" si="72"/>
        <v>2107496.5</v>
      </c>
      <c r="D302" s="15">
        <f t="shared" ref="D302:E302" si="79">D314+D326+D338</f>
        <v>2318651.2000000002</v>
      </c>
      <c r="E302" s="15">
        <f t="shared" si="79"/>
        <v>2301262.13</v>
      </c>
    </row>
    <row r="303" spans="1:5" x14ac:dyDescent="0.3">
      <c r="A303" s="53"/>
      <c r="B303" s="4" t="s">
        <v>24</v>
      </c>
      <c r="C303" s="15">
        <f t="shared" si="72"/>
        <v>3943439.8999999994</v>
      </c>
      <c r="D303" s="15">
        <f t="shared" ref="D303:E303" si="80">D315+D327+D339</f>
        <v>3021796.5</v>
      </c>
      <c r="E303" s="15">
        <f t="shared" si="80"/>
        <v>3041056.93</v>
      </c>
    </row>
    <row r="304" spans="1:5" x14ac:dyDescent="0.3">
      <c r="A304" s="53"/>
      <c r="B304" s="4" t="s">
        <v>52</v>
      </c>
      <c r="C304" s="15">
        <f t="shared" si="72"/>
        <v>759327.2</v>
      </c>
      <c r="D304" s="15">
        <f t="shared" ref="D304:E304" si="81">D316+D328+D340</f>
        <v>726943.2</v>
      </c>
      <c r="E304" s="15">
        <f t="shared" si="81"/>
        <v>733787</v>
      </c>
    </row>
    <row r="305" spans="1:5" x14ac:dyDescent="0.3">
      <c r="A305" s="53"/>
      <c r="B305" s="4" t="s">
        <v>48</v>
      </c>
      <c r="C305" s="15">
        <f t="shared" si="72"/>
        <v>3666995.9</v>
      </c>
      <c r="D305" s="15">
        <f t="shared" ref="D305:E305" si="82">D317+D329+D341</f>
        <v>3347327.7</v>
      </c>
      <c r="E305" s="15">
        <f t="shared" si="82"/>
        <v>3368823.5600000005</v>
      </c>
    </row>
    <row r="306" spans="1:5" x14ac:dyDescent="0.3">
      <c r="A306" s="54"/>
      <c r="B306" s="4" t="s">
        <v>184</v>
      </c>
      <c r="C306" s="15">
        <f t="shared" si="72"/>
        <v>171228.1</v>
      </c>
      <c r="D306" s="15">
        <f t="shared" ref="D306:E306" si="83">D318+D330+D342</f>
        <v>190351.30000000002</v>
      </c>
      <c r="E306" s="15">
        <f t="shared" si="83"/>
        <v>189640.32000000001</v>
      </c>
    </row>
    <row r="307" spans="1:5" ht="20.25" customHeight="1" x14ac:dyDescent="0.3">
      <c r="A307" s="52" t="s">
        <v>180</v>
      </c>
      <c r="B307" s="4" t="s">
        <v>43</v>
      </c>
      <c r="C307" s="15">
        <v>6059978.7000000002</v>
      </c>
      <c r="D307" s="15">
        <f>SUM(D308:D318)</f>
        <v>7025731.5999999996</v>
      </c>
      <c r="E307" s="15">
        <v>7018360.9000000004</v>
      </c>
    </row>
    <row r="308" spans="1:5" x14ac:dyDescent="0.3">
      <c r="A308" s="53"/>
      <c r="B308" s="4" t="s">
        <v>49</v>
      </c>
      <c r="C308" s="15">
        <v>567682.69999999995</v>
      </c>
      <c r="D308" s="15">
        <v>544674.9</v>
      </c>
      <c r="E308" s="15">
        <v>544674.9</v>
      </c>
    </row>
    <row r="309" spans="1:5" x14ac:dyDescent="0.3">
      <c r="A309" s="53"/>
      <c r="B309" s="4" t="s">
        <v>183</v>
      </c>
      <c r="C309" s="15">
        <v>199668.8</v>
      </c>
      <c r="D309" s="15">
        <v>196087.7</v>
      </c>
      <c r="E309" s="15">
        <v>196087.7</v>
      </c>
    </row>
    <row r="310" spans="1:5" x14ac:dyDescent="0.3">
      <c r="A310" s="53"/>
      <c r="B310" s="4" t="s">
        <v>45</v>
      </c>
      <c r="C310" s="15">
        <v>308836.7</v>
      </c>
      <c r="D310" s="15">
        <v>408642.5</v>
      </c>
      <c r="E310" s="15">
        <v>408642.5</v>
      </c>
    </row>
    <row r="311" spans="1:5" x14ac:dyDescent="0.3">
      <c r="A311" s="53"/>
      <c r="B311" s="4" t="s">
        <v>46</v>
      </c>
      <c r="C311" s="15">
        <v>461501</v>
      </c>
      <c r="D311" s="15">
        <v>516106.9</v>
      </c>
      <c r="E311" s="15">
        <v>516106.9</v>
      </c>
    </row>
    <row r="312" spans="1:5" x14ac:dyDescent="0.3">
      <c r="A312" s="53"/>
      <c r="B312" s="4" t="s">
        <v>50</v>
      </c>
      <c r="C312" s="15">
        <v>164829.6</v>
      </c>
      <c r="D312" s="15">
        <v>193294</v>
      </c>
      <c r="E312" s="15">
        <v>191505.3</v>
      </c>
    </row>
    <row r="313" spans="1:5" x14ac:dyDescent="0.3">
      <c r="A313" s="53"/>
      <c r="B313" s="4" t="s">
        <v>47</v>
      </c>
      <c r="C313" s="15">
        <v>1134808.5</v>
      </c>
      <c r="D313" s="15">
        <v>1203436.8</v>
      </c>
      <c r="E313" s="15">
        <v>1203422.1000000001</v>
      </c>
    </row>
    <row r="314" spans="1:5" x14ac:dyDescent="0.3">
      <c r="A314" s="53"/>
      <c r="B314" s="4" t="s">
        <v>44</v>
      </c>
      <c r="C314" s="15">
        <v>673117</v>
      </c>
      <c r="D314" s="15">
        <v>906516.8</v>
      </c>
      <c r="E314" s="15">
        <v>906505.5</v>
      </c>
    </row>
    <row r="315" spans="1:5" x14ac:dyDescent="0.3">
      <c r="A315" s="53"/>
      <c r="B315" s="4" t="s">
        <v>24</v>
      </c>
      <c r="C315" s="15">
        <v>917316.9</v>
      </c>
      <c r="D315" s="15">
        <v>1217565.2</v>
      </c>
      <c r="E315" s="15">
        <v>1212282.8</v>
      </c>
    </row>
    <row r="316" spans="1:5" x14ac:dyDescent="0.3">
      <c r="A316" s="53"/>
      <c r="B316" s="4" t="s">
        <v>52</v>
      </c>
      <c r="C316" s="15">
        <v>125930.5</v>
      </c>
      <c r="D316" s="15">
        <v>256215.6</v>
      </c>
      <c r="E316" s="15">
        <v>256210.2</v>
      </c>
    </row>
    <row r="317" spans="1:5" x14ac:dyDescent="0.3">
      <c r="A317" s="53"/>
      <c r="B317" s="4" t="s">
        <v>48</v>
      </c>
      <c r="C317" s="15">
        <v>1476227.2</v>
      </c>
      <c r="D317" s="15">
        <v>1520245.1</v>
      </c>
      <c r="E317" s="15">
        <v>1520245.1</v>
      </c>
    </row>
    <row r="318" spans="1:5" x14ac:dyDescent="0.3">
      <c r="A318" s="54"/>
      <c r="B318" s="4" t="s">
        <v>184</v>
      </c>
      <c r="C318" s="15">
        <v>30059.8</v>
      </c>
      <c r="D318" s="15">
        <v>62946.1</v>
      </c>
      <c r="E318" s="15">
        <v>62677.9</v>
      </c>
    </row>
    <row r="319" spans="1:5" ht="18.75" customHeight="1" x14ac:dyDescent="0.3">
      <c r="A319" s="52" t="s">
        <v>181</v>
      </c>
      <c r="B319" s="4" t="s">
        <v>43</v>
      </c>
      <c r="C319" s="15">
        <v>11598413.4</v>
      </c>
      <c r="D319" s="15">
        <f>SUM(D320:D330)</f>
        <v>9071675.4000000004</v>
      </c>
      <c r="E319" s="15">
        <v>9121770.1999999993</v>
      </c>
    </row>
    <row r="320" spans="1:5" x14ac:dyDescent="0.3">
      <c r="A320" s="53"/>
      <c r="B320" s="4" t="s">
        <v>49</v>
      </c>
      <c r="C320" s="15">
        <v>1118126.8999999999</v>
      </c>
      <c r="D320" s="15">
        <v>722524.3</v>
      </c>
      <c r="E320" s="15">
        <v>720720.3</v>
      </c>
    </row>
    <row r="321" spans="1:5" x14ac:dyDescent="0.3">
      <c r="A321" s="53"/>
      <c r="B321" s="4" t="s">
        <v>183</v>
      </c>
      <c r="C321" s="15">
        <v>326357.2</v>
      </c>
      <c r="D321" s="15">
        <v>190348.79999999999</v>
      </c>
      <c r="E321" s="15">
        <v>191601.5</v>
      </c>
    </row>
    <row r="322" spans="1:5" x14ac:dyDescent="0.3">
      <c r="A322" s="53"/>
      <c r="B322" s="4" t="s">
        <v>45</v>
      </c>
      <c r="C322" s="15">
        <v>1442125.8</v>
      </c>
      <c r="D322" s="15">
        <v>1129004</v>
      </c>
      <c r="E322" s="15">
        <v>1142055.5</v>
      </c>
    </row>
    <row r="323" spans="1:5" x14ac:dyDescent="0.3">
      <c r="A323" s="53"/>
      <c r="B323" s="4" t="s">
        <v>46</v>
      </c>
      <c r="C323" s="15">
        <v>647606.5</v>
      </c>
      <c r="D323" s="15">
        <v>415284.4</v>
      </c>
      <c r="E323" s="15">
        <v>424029</v>
      </c>
    </row>
    <row r="324" spans="1:5" x14ac:dyDescent="0.3">
      <c r="A324" s="53"/>
      <c r="B324" s="4" t="s">
        <v>50</v>
      </c>
      <c r="C324" s="15">
        <v>264837.09999999998</v>
      </c>
      <c r="D324" s="15">
        <v>177847.3</v>
      </c>
      <c r="E324" s="15">
        <v>176677.3</v>
      </c>
    </row>
    <row r="325" spans="1:5" x14ac:dyDescent="0.3">
      <c r="A325" s="53"/>
      <c r="B325" s="4" t="s">
        <v>47</v>
      </c>
      <c r="C325" s="15">
        <v>2277951.1</v>
      </c>
      <c r="D325" s="15">
        <v>1733529.6000000001</v>
      </c>
      <c r="E325" s="15">
        <v>1727985.4</v>
      </c>
    </row>
    <row r="326" spans="1:5" x14ac:dyDescent="0.3">
      <c r="A326" s="53"/>
      <c r="B326" s="4" t="s">
        <v>44</v>
      </c>
      <c r="C326" s="15">
        <v>1025827.4</v>
      </c>
      <c r="D326" s="15">
        <v>1079872.1000000001</v>
      </c>
      <c r="E326" s="15">
        <v>1062512.1000000001</v>
      </c>
    </row>
    <row r="327" spans="1:5" x14ac:dyDescent="0.3">
      <c r="A327" s="53"/>
      <c r="B327" s="4" t="s">
        <v>24</v>
      </c>
      <c r="C327" s="15">
        <v>2312742.2999999998</v>
      </c>
      <c r="D327" s="15">
        <v>1594304</v>
      </c>
      <c r="E327" s="15">
        <v>1618942.3</v>
      </c>
    </row>
    <row r="328" spans="1:5" x14ac:dyDescent="0.3">
      <c r="A328" s="53"/>
      <c r="B328" s="4" t="s">
        <v>52</v>
      </c>
      <c r="C328" s="15">
        <v>440742.2</v>
      </c>
      <c r="D328" s="15">
        <v>392840</v>
      </c>
      <c r="E328" s="15">
        <v>399690</v>
      </c>
    </row>
    <row r="329" spans="1:5" x14ac:dyDescent="0.3">
      <c r="A329" s="53"/>
      <c r="B329" s="4" t="s">
        <v>48</v>
      </c>
      <c r="C329" s="15">
        <v>1620237.8</v>
      </c>
      <c r="D329" s="15">
        <v>1524415.3</v>
      </c>
      <c r="E329" s="15">
        <v>1546160.8</v>
      </c>
    </row>
    <row r="330" spans="1:5" x14ac:dyDescent="0.3">
      <c r="A330" s="54"/>
      <c r="B330" s="4" t="s">
        <v>184</v>
      </c>
      <c r="C330" s="15">
        <v>121859.1</v>
      </c>
      <c r="D330" s="15">
        <v>111705.60000000001</v>
      </c>
      <c r="E330" s="15">
        <v>111396</v>
      </c>
    </row>
    <row r="331" spans="1:5" ht="18.75" customHeight="1" x14ac:dyDescent="0.3">
      <c r="A331" s="52" t="s">
        <v>71</v>
      </c>
      <c r="B331" s="4" t="s">
        <v>43</v>
      </c>
      <c r="C331" s="15">
        <v>4368120.8</v>
      </c>
      <c r="D331" s="15">
        <f>SUM(D332:D342)</f>
        <v>1818668.1000000003</v>
      </c>
      <c r="E331" s="15">
        <v>1804862.79</v>
      </c>
    </row>
    <row r="332" spans="1:5" x14ac:dyDescent="0.3">
      <c r="A332" s="53"/>
      <c r="B332" s="4" t="s">
        <v>49</v>
      </c>
      <c r="C332" s="15">
        <v>485648.8</v>
      </c>
      <c r="D332" s="15">
        <v>218125.4</v>
      </c>
      <c r="E332" s="15">
        <v>211098.75</v>
      </c>
    </row>
    <row r="333" spans="1:5" x14ac:dyDescent="0.3">
      <c r="A333" s="53"/>
      <c r="B333" s="4" t="s">
        <v>183</v>
      </c>
      <c r="C333" s="15">
        <v>54299.1</v>
      </c>
      <c r="D333" s="15">
        <v>30519.4</v>
      </c>
      <c r="E333" s="15">
        <v>30028.85</v>
      </c>
    </row>
    <row r="334" spans="1:5" x14ac:dyDescent="0.3">
      <c r="A334" s="53"/>
      <c r="B334" s="4" t="s">
        <v>45</v>
      </c>
      <c r="C334" s="15">
        <v>519739.3</v>
      </c>
      <c r="D334" s="15">
        <v>286190.8</v>
      </c>
      <c r="E334" s="15">
        <v>286190.8</v>
      </c>
    </row>
    <row r="335" spans="1:5" x14ac:dyDescent="0.3">
      <c r="A335" s="53"/>
      <c r="B335" s="4" t="s">
        <v>46</v>
      </c>
      <c r="C335" s="15">
        <v>226758.39999999999</v>
      </c>
      <c r="D335" s="15">
        <v>64482.6</v>
      </c>
      <c r="E335" s="15">
        <v>63536.29</v>
      </c>
    </row>
    <row r="336" spans="1:5" x14ac:dyDescent="0.3">
      <c r="A336" s="53"/>
      <c r="B336" s="4" t="s">
        <v>50</v>
      </c>
      <c r="C336" s="15">
        <v>86594.3</v>
      </c>
      <c r="D336" s="15">
        <v>34470.9</v>
      </c>
      <c r="E336" s="15">
        <v>29654.27</v>
      </c>
    </row>
    <row r="337" spans="1:5" x14ac:dyDescent="0.3">
      <c r="A337" s="53"/>
      <c r="B337" s="4" t="s">
        <v>47</v>
      </c>
      <c r="C337" s="15">
        <v>1090653.5</v>
      </c>
      <c r="D337" s="15">
        <v>246434.9</v>
      </c>
      <c r="E337" s="15">
        <v>246406.59</v>
      </c>
    </row>
    <row r="338" spans="1:5" x14ac:dyDescent="0.3">
      <c r="A338" s="53"/>
      <c r="B338" s="4" t="s">
        <v>44</v>
      </c>
      <c r="C338" s="15">
        <v>408552.1</v>
      </c>
      <c r="D338" s="15">
        <v>332262.3</v>
      </c>
      <c r="E338" s="15">
        <v>332244.53000000003</v>
      </c>
    </row>
    <row r="339" spans="1:5" x14ac:dyDescent="0.3">
      <c r="A339" s="53"/>
      <c r="B339" s="4" t="s">
        <v>24</v>
      </c>
      <c r="C339" s="15">
        <v>713380.7</v>
      </c>
      <c r="D339" s="15">
        <v>209927.3</v>
      </c>
      <c r="E339" s="15">
        <v>209831.83</v>
      </c>
    </row>
    <row r="340" spans="1:5" x14ac:dyDescent="0.3">
      <c r="A340" s="53"/>
      <c r="B340" s="4" t="s">
        <v>52</v>
      </c>
      <c r="C340" s="15">
        <v>192654.5</v>
      </c>
      <c r="D340" s="15">
        <v>77887.600000000006</v>
      </c>
      <c r="E340" s="15">
        <v>77886.8</v>
      </c>
    </row>
    <row r="341" spans="1:5" x14ac:dyDescent="0.3">
      <c r="A341" s="53"/>
      <c r="B341" s="4" t="s">
        <v>48</v>
      </c>
      <c r="C341" s="15">
        <v>570530.9</v>
      </c>
      <c r="D341" s="15">
        <v>302667.3</v>
      </c>
      <c r="E341" s="15">
        <v>302417.65999999997</v>
      </c>
    </row>
    <row r="342" spans="1:5" x14ac:dyDescent="0.3">
      <c r="A342" s="54"/>
      <c r="B342" s="4" t="s">
        <v>184</v>
      </c>
      <c r="C342" s="15">
        <v>19309.2</v>
      </c>
      <c r="D342" s="15">
        <v>15699.6</v>
      </c>
      <c r="E342" s="15">
        <v>15566.42</v>
      </c>
    </row>
    <row r="343" spans="1:5" x14ac:dyDescent="0.3">
      <c r="A343" s="52" t="s">
        <v>109</v>
      </c>
      <c r="B343" s="4" t="s">
        <v>43</v>
      </c>
      <c r="C343" s="15">
        <f>SUM(C344:C353)</f>
        <v>416191.1</v>
      </c>
      <c r="D343" s="15">
        <f t="shared" ref="D343:E343" si="84">SUM(D344:D353)</f>
        <v>439640.9</v>
      </c>
      <c r="E343" s="15">
        <f t="shared" si="84"/>
        <v>439625.5</v>
      </c>
    </row>
    <row r="344" spans="1:5" x14ac:dyDescent="0.3">
      <c r="A344" s="53"/>
      <c r="B344" s="4" t="s">
        <v>49</v>
      </c>
      <c r="C344" s="15"/>
      <c r="D344" s="15"/>
      <c r="E344" s="15"/>
    </row>
    <row r="345" spans="1:5" x14ac:dyDescent="0.3">
      <c r="A345" s="53"/>
      <c r="B345" s="4" t="s">
        <v>183</v>
      </c>
      <c r="C345" s="15"/>
      <c r="D345" s="15"/>
      <c r="E345" s="15"/>
    </row>
    <row r="346" spans="1:5" x14ac:dyDescent="0.3">
      <c r="A346" s="53"/>
      <c r="B346" s="4" t="s">
        <v>46</v>
      </c>
      <c r="C346" s="15">
        <f t="shared" ref="C346" si="85">C357</f>
        <v>29428.6</v>
      </c>
      <c r="D346" s="15">
        <f t="shared" ref="D346:E346" si="86">D357</f>
        <v>29428.6</v>
      </c>
      <c r="E346" s="15">
        <f t="shared" si="86"/>
        <v>29413.200000000001</v>
      </c>
    </row>
    <row r="347" spans="1:5" x14ac:dyDescent="0.3">
      <c r="A347" s="53"/>
      <c r="B347" s="4" t="s">
        <v>50</v>
      </c>
      <c r="C347" s="15"/>
      <c r="D347" s="15"/>
      <c r="E347" s="15"/>
    </row>
    <row r="348" spans="1:5" x14ac:dyDescent="0.3">
      <c r="A348" s="53"/>
      <c r="B348" s="4" t="s">
        <v>47</v>
      </c>
      <c r="C348" s="15"/>
      <c r="D348" s="15"/>
      <c r="E348" s="15"/>
    </row>
    <row r="349" spans="1:5" x14ac:dyDescent="0.3">
      <c r="A349" s="53"/>
      <c r="B349" s="4" t="s">
        <v>44</v>
      </c>
      <c r="C349" s="15">
        <f t="shared" ref="C349:E349" si="87">C360</f>
        <v>45380.800000000003</v>
      </c>
      <c r="D349" s="15">
        <f t="shared" si="87"/>
        <v>68830.600000000006</v>
      </c>
      <c r="E349" s="15">
        <f t="shared" si="87"/>
        <v>68830.600000000006</v>
      </c>
    </row>
    <row r="350" spans="1:5" x14ac:dyDescent="0.3">
      <c r="A350" s="53"/>
      <c r="B350" s="4" t="s">
        <v>24</v>
      </c>
      <c r="C350" s="15">
        <f t="shared" ref="C350:E350" si="88">C361</f>
        <v>341381.7</v>
      </c>
      <c r="D350" s="15">
        <f t="shared" si="88"/>
        <v>341381.7</v>
      </c>
      <c r="E350" s="15">
        <f t="shared" si="88"/>
        <v>341381.7</v>
      </c>
    </row>
    <row r="351" spans="1:5" x14ac:dyDescent="0.3">
      <c r="A351" s="53"/>
      <c r="B351" s="4" t="s">
        <v>52</v>
      </c>
      <c r="C351" s="15"/>
      <c r="D351" s="15"/>
      <c r="E351" s="15"/>
    </row>
    <row r="352" spans="1:5" x14ac:dyDescent="0.3">
      <c r="A352" s="53"/>
      <c r="B352" s="4" t="s">
        <v>48</v>
      </c>
      <c r="C352" s="15"/>
      <c r="D352" s="15"/>
      <c r="E352" s="15"/>
    </row>
    <row r="353" spans="1:5" x14ac:dyDescent="0.3">
      <c r="A353" s="54"/>
      <c r="B353" s="4" t="s">
        <v>184</v>
      </c>
      <c r="C353" s="15"/>
      <c r="D353" s="15"/>
      <c r="E353" s="15"/>
    </row>
    <row r="354" spans="1:5" x14ac:dyDescent="0.3">
      <c r="A354" s="52" t="s">
        <v>164</v>
      </c>
      <c r="B354" s="4" t="s">
        <v>43</v>
      </c>
      <c r="C354" s="15">
        <f>C364+C367</f>
        <v>416191.1</v>
      </c>
      <c r="D354" s="15">
        <f>D364+D367</f>
        <v>439640.9</v>
      </c>
      <c r="E354" s="15">
        <f>E364+E367</f>
        <v>439625.5</v>
      </c>
    </row>
    <row r="355" spans="1:5" x14ac:dyDescent="0.3">
      <c r="A355" s="53"/>
      <c r="B355" s="4" t="s">
        <v>49</v>
      </c>
      <c r="C355" s="15"/>
      <c r="D355" s="15"/>
      <c r="E355" s="15"/>
    </row>
    <row r="356" spans="1:5" x14ac:dyDescent="0.3">
      <c r="A356" s="53"/>
      <c r="B356" s="4" t="s">
        <v>183</v>
      </c>
      <c r="C356" s="15"/>
      <c r="D356" s="15"/>
      <c r="E356" s="15"/>
    </row>
    <row r="357" spans="1:5" x14ac:dyDescent="0.3">
      <c r="A357" s="53"/>
      <c r="B357" s="4" t="s">
        <v>46</v>
      </c>
      <c r="C357" s="15">
        <f>C365</f>
        <v>29428.6</v>
      </c>
      <c r="D357" s="15">
        <f>D365</f>
        <v>29428.6</v>
      </c>
      <c r="E357" s="15">
        <f>E365</f>
        <v>29413.200000000001</v>
      </c>
    </row>
    <row r="358" spans="1:5" x14ac:dyDescent="0.3">
      <c r="A358" s="53"/>
      <c r="B358" s="4" t="s">
        <v>50</v>
      </c>
      <c r="C358" s="15"/>
      <c r="D358" s="15"/>
      <c r="E358" s="15"/>
    </row>
    <row r="359" spans="1:5" x14ac:dyDescent="0.3">
      <c r="A359" s="53"/>
      <c r="B359" s="4" t="s">
        <v>47</v>
      </c>
      <c r="C359" s="15"/>
      <c r="D359" s="15"/>
      <c r="E359" s="15"/>
    </row>
    <row r="360" spans="1:5" x14ac:dyDescent="0.3">
      <c r="A360" s="53"/>
      <c r="B360" s="4" t="s">
        <v>44</v>
      </c>
      <c r="C360" s="15">
        <f>C366+C373</f>
        <v>45380.800000000003</v>
      </c>
      <c r="D360" s="15">
        <f>D366+D373</f>
        <v>68830.600000000006</v>
      </c>
      <c r="E360" s="15">
        <f>E366+E373</f>
        <v>68830.600000000006</v>
      </c>
    </row>
    <row r="361" spans="1:5" x14ac:dyDescent="0.3">
      <c r="A361" s="53"/>
      <c r="B361" s="4" t="s">
        <v>24</v>
      </c>
      <c r="C361" s="15">
        <f>C374</f>
        <v>341381.7</v>
      </c>
      <c r="D361" s="15">
        <f t="shared" ref="D361:E361" si="89">D374</f>
        <v>341381.7</v>
      </c>
      <c r="E361" s="15">
        <f t="shared" si="89"/>
        <v>341381.7</v>
      </c>
    </row>
    <row r="362" spans="1:5" x14ac:dyDescent="0.3">
      <c r="A362" s="53"/>
      <c r="B362" s="4" t="s">
        <v>48</v>
      </c>
      <c r="C362" s="15"/>
      <c r="D362" s="15"/>
      <c r="E362" s="15"/>
    </row>
    <row r="363" spans="1:5" x14ac:dyDescent="0.3">
      <c r="A363" s="54"/>
      <c r="B363" s="4" t="s">
        <v>184</v>
      </c>
      <c r="C363" s="15"/>
      <c r="D363" s="15"/>
      <c r="E363" s="15"/>
    </row>
    <row r="364" spans="1:5" ht="19.5" customHeight="1" x14ac:dyDescent="0.3">
      <c r="A364" s="52" t="s">
        <v>72</v>
      </c>
      <c r="B364" s="4" t="s">
        <v>43</v>
      </c>
      <c r="C364" s="15">
        <f>SUM(C365:C366)</f>
        <v>74809.399999999994</v>
      </c>
      <c r="D364" s="15">
        <f t="shared" ref="D364:E364" si="90">SUM(D365:D366)</f>
        <v>74809.399999999994</v>
      </c>
      <c r="E364" s="15">
        <f t="shared" si="90"/>
        <v>74794</v>
      </c>
    </row>
    <row r="365" spans="1:5" x14ac:dyDescent="0.3">
      <c r="A365" s="53"/>
      <c r="B365" s="4" t="s">
        <v>46</v>
      </c>
      <c r="C365" s="15">
        <v>29428.6</v>
      </c>
      <c r="D365" s="15">
        <v>29428.6</v>
      </c>
      <c r="E365" s="15">
        <v>29413.200000000001</v>
      </c>
    </row>
    <row r="366" spans="1:5" x14ac:dyDescent="0.3">
      <c r="A366" s="54"/>
      <c r="B366" s="4" t="s">
        <v>44</v>
      </c>
      <c r="C366" s="15">
        <v>45380.800000000003</v>
      </c>
      <c r="D366" s="15">
        <v>45380.800000000003</v>
      </c>
      <c r="E366" s="15">
        <v>45380.800000000003</v>
      </c>
    </row>
    <row r="367" spans="1:5" ht="21.75" customHeight="1" x14ac:dyDescent="0.3">
      <c r="A367" s="52" t="s">
        <v>186</v>
      </c>
      <c r="B367" s="4" t="s">
        <v>43</v>
      </c>
      <c r="C367" s="15">
        <f>SUM(C368:C376)</f>
        <v>341381.7</v>
      </c>
      <c r="D367" s="15">
        <f t="shared" ref="D367:E367" si="91">SUM(D368:D376)</f>
        <v>364831.5</v>
      </c>
      <c r="E367" s="15">
        <f t="shared" si="91"/>
        <v>364831.5</v>
      </c>
    </row>
    <row r="368" spans="1:5" x14ac:dyDescent="0.3">
      <c r="A368" s="53"/>
      <c r="B368" s="4" t="s">
        <v>49</v>
      </c>
      <c r="C368" s="15"/>
      <c r="D368" s="15"/>
      <c r="E368" s="15"/>
    </row>
    <row r="369" spans="1:5" x14ac:dyDescent="0.3">
      <c r="A369" s="53"/>
      <c r="B369" s="4" t="s">
        <v>183</v>
      </c>
      <c r="C369" s="15"/>
      <c r="D369" s="15"/>
      <c r="E369" s="15"/>
    </row>
    <row r="370" spans="1:5" x14ac:dyDescent="0.3">
      <c r="A370" s="53"/>
      <c r="B370" s="4" t="s">
        <v>46</v>
      </c>
      <c r="C370" s="15"/>
      <c r="D370" s="15"/>
      <c r="E370" s="15"/>
    </row>
    <row r="371" spans="1:5" x14ac:dyDescent="0.3">
      <c r="A371" s="53"/>
      <c r="B371" s="4" t="s">
        <v>50</v>
      </c>
      <c r="C371" s="15"/>
      <c r="D371" s="15"/>
      <c r="E371" s="15"/>
    </row>
    <row r="372" spans="1:5" x14ac:dyDescent="0.3">
      <c r="A372" s="53"/>
      <c r="B372" s="4" t="s">
        <v>47</v>
      </c>
      <c r="C372" s="15"/>
      <c r="D372" s="15"/>
      <c r="E372" s="15"/>
    </row>
    <row r="373" spans="1:5" x14ac:dyDescent="0.3">
      <c r="A373" s="53"/>
      <c r="B373" s="4" t="s">
        <v>44</v>
      </c>
      <c r="C373" s="15">
        <v>0</v>
      </c>
      <c r="D373" s="15">
        <v>23449.8</v>
      </c>
      <c r="E373" s="15">
        <v>23449.8</v>
      </c>
    </row>
    <row r="374" spans="1:5" x14ac:dyDescent="0.3">
      <c r="A374" s="53"/>
      <c r="B374" s="4" t="s">
        <v>24</v>
      </c>
      <c r="C374" s="15">
        <v>341381.7</v>
      </c>
      <c r="D374" s="15">
        <v>341381.7</v>
      </c>
      <c r="E374" s="15">
        <v>341381.7</v>
      </c>
    </row>
    <row r="375" spans="1:5" x14ac:dyDescent="0.3">
      <c r="A375" s="53"/>
      <c r="B375" s="4" t="s">
        <v>48</v>
      </c>
      <c r="C375" s="15"/>
      <c r="D375" s="15"/>
      <c r="E375" s="15"/>
    </row>
    <row r="376" spans="1:5" x14ac:dyDescent="0.3">
      <c r="A376" s="54"/>
      <c r="B376" s="4" t="s">
        <v>184</v>
      </c>
      <c r="C376" s="15"/>
      <c r="D376" s="15"/>
      <c r="E376" s="15"/>
    </row>
    <row r="377" spans="1:5" x14ac:dyDescent="0.3">
      <c r="A377" s="7"/>
    </row>
    <row r="378" spans="1:5" ht="39.75" customHeight="1" x14ac:dyDescent="0.3">
      <c r="A378" s="37" t="s">
        <v>187</v>
      </c>
      <c r="B378" s="37"/>
      <c r="C378" s="37"/>
      <c r="D378" s="37"/>
      <c r="E378" s="37"/>
    </row>
    <row r="379" spans="1:5" ht="18.75" customHeight="1" x14ac:dyDescent="0.3">
      <c r="A379" s="38" t="s">
        <v>157</v>
      </c>
      <c r="B379" s="49" t="s">
        <v>67</v>
      </c>
      <c r="C379" s="49" t="s">
        <v>68</v>
      </c>
      <c r="D379" s="49"/>
      <c r="E379" s="49"/>
    </row>
    <row r="380" spans="1:5" ht="63.75" customHeight="1" x14ac:dyDescent="0.3">
      <c r="A380" s="49"/>
      <c r="B380" s="49"/>
      <c r="C380" s="9" t="s">
        <v>121</v>
      </c>
      <c r="D380" s="9" t="s">
        <v>122</v>
      </c>
      <c r="E380" s="10" t="s">
        <v>69</v>
      </c>
    </row>
    <row r="381" spans="1:5" x14ac:dyDescent="0.3">
      <c r="A381" s="10" t="s">
        <v>7</v>
      </c>
      <c r="B381" s="10" t="s">
        <v>8</v>
      </c>
      <c r="C381" s="10" t="s">
        <v>9</v>
      </c>
      <c r="D381" s="10" t="s">
        <v>10</v>
      </c>
      <c r="E381" s="10" t="s">
        <v>11</v>
      </c>
    </row>
    <row r="382" spans="1:5" ht="30" x14ac:dyDescent="0.3">
      <c r="A382" s="4" t="s">
        <v>87</v>
      </c>
      <c r="B382" s="4" t="s">
        <v>55</v>
      </c>
      <c r="C382" s="15">
        <f>C383+C394</f>
        <v>3236098.7</v>
      </c>
      <c r="D382" s="15">
        <f t="shared" ref="D382:E382" si="92">D383+D394</f>
        <v>4066401.9000000004</v>
      </c>
      <c r="E382" s="15">
        <f t="shared" si="92"/>
        <v>3957721.02</v>
      </c>
    </row>
    <row r="383" spans="1:5" ht="30" x14ac:dyDescent="0.3">
      <c r="A383" s="4" t="s">
        <v>92</v>
      </c>
      <c r="B383" s="4" t="s">
        <v>55</v>
      </c>
      <c r="C383" s="15">
        <f>C384+C386+C388+C390+C392</f>
        <v>1497485.5</v>
      </c>
      <c r="D383" s="15">
        <f t="shared" ref="D383:E383" si="93">D384+D386+D388+D390+D392</f>
        <v>1493012.8</v>
      </c>
      <c r="E383" s="15">
        <f t="shared" si="93"/>
        <v>1491831.08</v>
      </c>
    </row>
    <row r="384" spans="1:5" ht="45" x14ac:dyDescent="0.3">
      <c r="A384" s="4" t="s">
        <v>158</v>
      </c>
      <c r="B384" s="4" t="s">
        <v>55</v>
      </c>
      <c r="C384" s="15">
        <v>19090</v>
      </c>
      <c r="D384" s="15">
        <v>19090</v>
      </c>
      <c r="E384" s="15">
        <v>19088</v>
      </c>
    </row>
    <row r="385" spans="1:6" ht="60" x14ac:dyDescent="0.3">
      <c r="A385" s="4" t="s">
        <v>174</v>
      </c>
      <c r="B385" s="4" t="s">
        <v>55</v>
      </c>
      <c r="C385" s="15">
        <v>19090</v>
      </c>
      <c r="D385" s="15">
        <v>19090</v>
      </c>
      <c r="E385" s="15">
        <v>19088</v>
      </c>
    </row>
    <row r="386" spans="1:6" ht="45" x14ac:dyDescent="0.3">
      <c r="A386" s="4" t="s">
        <v>189</v>
      </c>
      <c r="B386" s="4" t="s">
        <v>55</v>
      </c>
      <c r="C386" s="15">
        <v>41262.300000000003</v>
      </c>
      <c r="D386" s="15">
        <v>41262.300000000003</v>
      </c>
      <c r="E386" s="15">
        <v>41138.19</v>
      </c>
    </row>
    <row r="387" spans="1:6" ht="60" x14ac:dyDescent="0.3">
      <c r="A387" s="13" t="s">
        <v>175</v>
      </c>
      <c r="B387" s="4" t="s">
        <v>55</v>
      </c>
      <c r="C387" s="15">
        <v>41262.300000000003</v>
      </c>
      <c r="D387" s="15">
        <v>41262.300000000003</v>
      </c>
      <c r="E387" s="15">
        <v>41138.19</v>
      </c>
      <c r="F387" s="19"/>
    </row>
    <row r="388" spans="1:6" ht="45" x14ac:dyDescent="0.3">
      <c r="A388" s="4" t="s">
        <v>159</v>
      </c>
      <c r="B388" s="4" t="s">
        <v>55</v>
      </c>
      <c r="C388" s="15">
        <v>49.7</v>
      </c>
      <c r="D388" s="15">
        <v>49.7</v>
      </c>
      <c r="E388" s="15">
        <v>49.69</v>
      </c>
    </row>
    <row r="389" spans="1:6" ht="90" x14ac:dyDescent="0.3">
      <c r="A389" s="13" t="s">
        <v>176</v>
      </c>
      <c r="B389" s="4" t="s">
        <v>55</v>
      </c>
      <c r="C389" s="15">
        <v>49.7</v>
      </c>
      <c r="D389" s="15">
        <v>49.7</v>
      </c>
      <c r="E389" s="15">
        <v>49.69</v>
      </c>
    </row>
    <row r="390" spans="1:6" ht="30" x14ac:dyDescent="0.3">
      <c r="A390" s="4" t="s">
        <v>160</v>
      </c>
      <c r="B390" s="4" t="s">
        <v>55</v>
      </c>
      <c r="C390" s="15">
        <v>821532.8</v>
      </c>
      <c r="D390" s="15">
        <v>932060.1</v>
      </c>
      <c r="E390" s="15">
        <v>931603.8</v>
      </c>
    </row>
    <row r="391" spans="1:6" ht="60" x14ac:dyDescent="0.3">
      <c r="A391" s="4" t="s">
        <v>177</v>
      </c>
      <c r="B391" s="4" t="s">
        <v>55</v>
      </c>
      <c r="C391" s="15">
        <v>821532.8</v>
      </c>
      <c r="D391" s="15">
        <v>932060.1</v>
      </c>
      <c r="E391" s="15">
        <v>931603.8</v>
      </c>
    </row>
    <row r="392" spans="1:6" ht="45" x14ac:dyDescent="0.3">
      <c r="A392" s="4" t="s">
        <v>190</v>
      </c>
      <c r="B392" s="4" t="s">
        <v>55</v>
      </c>
      <c r="C392" s="15">
        <v>615550.69999999995</v>
      </c>
      <c r="D392" s="15">
        <v>500550.7</v>
      </c>
      <c r="E392" s="15">
        <v>499951.4</v>
      </c>
    </row>
    <row r="393" spans="1:6" ht="45" x14ac:dyDescent="0.3">
      <c r="A393" s="13" t="s">
        <v>178</v>
      </c>
      <c r="B393" s="4" t="s">
        <v>55</v>
      </c>
      <c r="C393" s="15">
        <v>615550.69999999995</v>
      </c>
      <c r="D393" s="15">
        <v>500550.7</v>
      </c>
      <c r="E393" s="15">
        <v>499951.4</v>
      </c>
    </row>
    <row r="394" spans="1:6" ht="30" x14ac:dyDescent="0.3">
      <c r="A394" s="4" t="s">
        <v>94</v>
      </c>
      <c r="B394" s="4" t="s">
        <v>55</v>
      </c>
      <c r="C394" s="15">
        <f>C395+C397+C399</f>
        <v>1738613.2000000002</v>
      </c>
      <c r="D394" s="15">
        <f>D395+D397+D399</f>
        <v>2573389.1</v>
      </c>
      <c r="E394" s="15">
        <f>E395+E397+E399</f>
        <v>2465889.94</v>
      </c>
    </row>
    <row r="395" spans="1:6" ht="45" x14ac:dyDescent="0.3">
      <c r="A395" s="4" t="s">
        <v>161</v>
      </c>
      <c r="B395" s="4" t="s">
        <v>55</v>
      </c>
      <c r="C395" s="15">
        <v>427718.7</v>
      </c>
      <c r="D395" s="15">
        <v>1622918.5</v>
      </c>
      <c r="E395" s="15">
        <v>1556623.76</v>
      </c>
    </row>
    <row r="396" spans="1:6" ht="45" x14ac:dyDescent="0.3">
      <c r="A396" s="4" t="s">
        <v>179</v>
      </c>
      <c r="B396" s="4" t="s">
        <v>55</v>
      </c>
      <c r="C396" s="15">
        <v>427718.7</v>
      </c>
      <c r="D396" s="15">
        <v>1622918.5</v>
      </c>
      <c r="E396" s="15">
        <v>1556623.76</v>
      </c>
    </row>
    <row r="397" spans="1:6" ht="60" x14ac:dyDescent="0.3">
      <c r="A397" s="4" t="s">
        <v>162</v>
      </c>
      <c r="B397" s="4" t="s">
        <v>55</v>
      </c>
      <c r="C397" s="15">
        <v>67629.2</v>
      </c>
      <c r="D397" s="20">
        <v>65800.7</v>
      </c>
      <c r="E397" s="15">
        <v>65353.78</v>
      </c>
    </row>
    <row r="398" spans="1:6" ht="75" x14ac:dyDescent="0.3">
      <c r="A398" s="4" t="s">
        <v>70</v>
      </c>
      <c r="B398" s="4" t="s">
        <v>55</v>
      </c>
      <c r="C398" s="15">
        <v>67629.2</v>
      </c>
      <c r="D398" s="20">
        <v>65800.7</v>
      </c>
      <c r="E398" s="15">
        <v>65353.78</v>
      </c>
    </row>
    <row r="399" spans="1:6" ht="30" x14ac:dyDescent="0.3">
      <c r="A399" s="4" t="s">
        <v>163</v>
      </c>
      <c r="B399" s="4" t="s">
        <v>55</v>
      </c>
      <c r="C399" s="15">
        <v>1243265.3</v>
      </c>
      <c r="D399" s="15">
        <v>884669.9</v>
      </c>
      <c r="E399" s="15">
        <v>843912.4</v>
      </c>
    </row>
    <row r="400" spans="1:6" ht="75" x14ac:dyDescent="0.3">
      <c r="A400" s="4" t="s">
        <v>180</v>
      </c>
      <c r="B400" s="4" t="s">
        <v>55</v>
      </c>
      <c r="C400" s="15"/>
      <c r="D400" s="15"/>
      <c r="E400" s="15"/>
    </row>
    <row r="401" spans="1:5" ht="60" x14ac:dyDescent="0.3">
      <c r="A401" s="4" t="s">
        <v>181</v>
      </c>
      <c r="B401" s="4" t="s">
        <v>55</v>
      </c>
      <c r="C401" s="15">
        <v>1243265.3</v>
      </c>
      <c r="D401" s="15">
        <v>884669.9</v>
      </c>
      <c r="E401" s="15">
        <v>843912.4</v>
      </c>
    </row>
    <row r="402" spans="1:5" x14ac:dyDescent="0.3">
      <c r="A402" s="4" t="s">
        <v>109</v>
      </c>
      <c r="B402" s="4" t="s">
        <v>55</v>
      </c>
      <c r="C402" s="15">
        <v>0</v>
      </c>
      <c r="D402" s="15">
        <v>0</v>
      </c>
      <c r="E402" s="15">
        <v>0</v>
      </c>
    </row>
    <row r="403" spans="1:5" x14ac:dyDescent="0.3">
      <c r="A403" s="7"/>
    </row>
    <row r="404" spans="1:5" ht="36.75" customHeight="1" x14ac:dyDescent="0.3">
      <c r="A404" s="49" t="s">
        <v>193</v>
      </c>
      <c r="B404" s="49"/>
      <c r="C404" s="49"/>
      <c r="D404" s="49"/>
      <c r="E404" s="49"/>
    </row>
    <row r="405" spans="1:5" ht="18.75" customHeight="1" x14ac:dyDescent="0.3">
      <c r="A405" s="38" t="s">
        <v>157</v>
      </c>
      <c r="B405" s="49" t="s">
        <v>67</v>
      </c>
      <c r="C405" s="49" t="s">
        <v>68</v>
      </c>
      <c r="D405" s="49"/>
      <c r="E405" s="49"/>
    </row>
    <row r="406" spans="1:5" ht="60.75" customHeight="1" x14ac:dyDescent="0.3">
      <c r="A406" s="49"/>
      <c r="B406" s="49"/>
      <c r="C406" s="9" t="s">
        <v>121</v>
      </c>
      <c r="D406" s="9" t="s">
        <v>122</v>
      </c>
      <c r="E406" s="10" t="s">
        <v>69</v>
      </c>
    </row>
    <row r="407" spans="1:5" x14ac:dyDescent="0.3">
      <c r="A407" s="10" t="s">
        <v>7</v>
      </c>
      <c r="B407" s="10" t="s">
        <v>8</v>
      </c>
      <c r="C407" s="10" t="s">
        <v>9</v>
      </c>
      <c r="D407" s="10" t="s">
        <v>10</v>
      </c>
      <c r="E407" s="10" t="s">
        <v>11</v>
      </c>
    </row>
    <row r="408" spans="1:5" x14ac:dyDescent="0.3">
      <c r="A408" s="52" t="s">
        <v>87</v>
      </c>
      <c r="B408" s="4" t="s">
        <v>57</v>
      </c>
      <c r="C408" s="15">
        <f>SUM(C409:C415)</f>
        <v>37928364</v>
      </c>
      <c r="D408" s="15">
        <f t="shared" ref="D408:E408" si="94">SUM(D409:D415)</f>
        <v>75642039.299999997</v>
      </c>
      <c r="E408" s="15">
        <f t="shared" si="94"/>
        <v>74177845.360000014</v>
      </c>
    </row>
    <row r="409" spans="1:5" x14ac:dyDescent="0.3">
      <c r="A409" s="53"/>
      <c r="B409" s="4" t="s">
        <v>60</v>
      </c>
      <c r="C409" s="15">
        <f t="shared" ref="C409:C415" si="95">C417+C495+C559</f>
        <v>4908012</v>
      </c>
      <c r="D409" s="15">
        <f t="shared" ref="D409:E409" si="96">D417+D495+D559</f>
        <v>8934221.6999999993</v>
      </c>
      <c r="E409" s="15">
        <f t="shared" si="96"/>
        <v>8637273.3100000005</v>
      </c>
    </row>
    <row r="410" spans="1:5" x14ac:dyDescent="0.3">
      <c r="A410" s="53"/>
      <c r="B410" s="4" t="s">
        <v>61</v>
      </c>
      <c r="C410" s="15">
        <f t="shared" si="95"/>
        <v>1858634.5999999999</v>
      </c>
      <c r="D410" s="15">
        <f t="shared" ref="D410:E410" si="97">D418+D496+D560</f>
        <v>3611901.7</v>
      </c>
      <c r="E410" s="15">
        <f t="shared" si="97"/>
        <v>3479597.39</v>
      </c>
    </row>
    <row r="411" spans="1:5" x14ac:dyDescent="0.3">
      <c r="A411" s="53"/>
      <c r="B411" s="4" t="s">
        <v>58</v>
      </c>
      <c r="C411" s="15">
        <f t="shared" si="95"/>
        <v>9294359.9000000004</v>
      </c>
      <c r="D411" s="15">
        <f t="shared" ref="D411:E411" si="98">D419+D497+D561</f>
        <v>21923573.649999999</v>
      </c>
      <c r="E411" s="15">
        <f t="shared" si="98"/>
        <v>21485189.990000002</v>
      </c>
    </row>
    <row r="412" spans="1:5" x14ac:dyDescent="0.3">
      <c r="A412" s="53"/>
      <c r="B412" s="4" t="s">
        <v>59</v>
      </c>
      <c r="C412" s="15">
        <f t="shared" si="95"/>
        <v>3551785</v>
      </c>
      <c r="D412" s="15">
        <f t="shared" ref="D412:E412" si="99">D420+D498+D562</f>
        <v>4311802.88</v>
      </c>
      <c r="E412" s="15">
        <f t="shared" si="99"/>
        <v>4294856.66</v>
      </c>
    </row>
    <row r="413" spans="1:5" x14ac:dyDescent="0.3">
      <c r="A413" s="53"/>
      <c r="B413" s="4" t="s">
        <v>62</v>
      </c>
      <c r="C413" s="15">
        <f t="shared" si="95"/>
        <v>2159833</v>
      </c>
      <c r="D413" s="15">
        <f t="shared" ref="D413:E413" si="100">D421+D499+D563</f>
        <v>4470060.3</v>
      </c>
      <c r="E413" s="15">
        <f t="shared" si="100"/>
        <v>4298461.7300000004</v>
      </c>
    </row>
    <row r="414" spans="1:5" x14ac:dyDescent="0.3">
      <c r="A414" s="53"/>
      <c r="B414" s="4" t="s">
        <v>64</v>
      </c>
      <c r="C414" s="15">
        <f t="shared" si="95"/>
        <v>7563451</v>
      </c>
      <c r="D414" s="15">
        <f t="shared" ref="D414:E414" si="101">D422+D500+D564</f>
        <v>13966068.6</v>
      </c>
      <c r="E414" s="15">
        <f t="shared" si="101"/>
        <v>13559998.82</v>
      </c>
    </row>
    <row r="415" spans="1:5" x14ac:dyDescent="0.3">
      <c r="A415" s="54"/>
      <c r="B415" s="4" t="s">
        <v>63</v>
      </c>
      <c r="C415" s="15">
        <f t="shared" si="95"/>
        <v>8592288.5</v>
      </c>
      <c r="D415" s="15">
        <f t="shared" ref="D415:E415" si="102">D423+D501+D565</f>
        <v>18424410.470000003</v>
      </c>
      <c r="E415" s="15">
        <f t="shared" si="102"/>
        <v>18422467.460000001</v>
      </c>
    </row>
    <row r="416" spans="1:5" ht="19.5" customHeight="1" x14ac:dyDescent="0.3">
      <c r="A416" s="52" t="s">
        <v>92</v>
      </c>
      <c r="B416" s="4" t="s">
        <v>57</v>
      </c>
      <c r="C416" s="15">
        <f>SUM(C417:C423)</f>
        <v>7438990.5</v>
      </c>
      <c r="D416" s="15">
        <f t="shared" ref="D416:E416" si="103">SUM(D417:D423)</f>
        <v>9145135</v>
      </c>
      <c r="E416" s="15">
        <f t="shared" si="103"/>
        <v>8890858.0500000007</v>
      </c>
    </row>
    <row r="417" spans="1:5" x14ac:dyDescent="0.3">
      <c r="A417" s="53"/>
      <c r="B417" s="4" t="s">
        <v>60</v>
      </c>
      <c r="C417" s="15">
        <f>C425+C441+C457+C471+C475+C479</f>
        <v>2400034.3000000003</v>
      </c>
      <c r="D417" s="15">
        <f t="shared" ref="D417:E417" si="104">D425+D441+D457+D471+D475+D479</f>
        <v>2412030.1</v>
      </c>
      <c r="E417" s="15">
        <f t="shared" si="104"/>
        <v>2203105.41</v>
      </c>
    </row>
    <row r="418" spans="1:5" x14ac:dyDescent="0.3">
      <c r="A418" s="53"/>
      <c r="B418" s="4" t="s">
        <v>61</v>
      </c>
      <c r="C418" s="15">
        <f>C426+C442+C458+C480</f>
        <v>303213.8</v>
      </c>
      <c r="D418" s="15">
        <f t="shared" ref="D418:E418" si="105">D426+D442+D458+D480</f>
        <v>432017.9</v>
      </c>
      <c r="E418" s="15">
        <f t="shared" si="105"/>
        <v>425844.77</v>
      </c>
    </row>
    <row r="419" spans="1:5" x14ac:dyDescent="0.3">
      <c r="A419" s="53"/>
      <c r="B419" s="4" t="s">
        <v>58</v>
      </c>
      <c r="C419" s="15">
        <f>C427+C443+C459+C481</f>
        <v>821915.4</v>
      </c>
      <c r="D419" s="15">
        <f t="shared" ref="D419:E419" si="106">D427+D443+D459+D481</f>
        <v>940668.15</v>
      </c>
      <c r="E419" s="15">
        <f t="shared" si="106"/>
        <v>938861.71</v>
      </c>
    </row>
    <row r="420" spans="1:5" x14ac:dyDescent="0.3">
      <c r="A420" s="53"/>
      <c r="B420" s="4" t="s">
        <v>59</v>
      </c>
      <c r="C420" s="15">
        <f>C428+C444+C460+C482</f>
        <v>184401.9</v>
      </c>
      <c r="D420" s="15">
        <f t="shared" ref="D420:E420" si="107">D428+D444+D460+D482</f>
        <v>252159.08000000002</v>
      </c>
      <c r="E420" s="15">
        <f t="shared" si="107"/>
        <v>247555.1</v>
      </c>
    </row>
    <row r="421" spans="1:5" x14ac:dyDescent="0.3">
      <c r="A421" s="53"/>
      <c r="B421" s="4" t="s">
        <v>62</v>
      </c>
      <c r="C421" s="15">
        <f>C429+C445+C461+C483</f>
        <v>443637.8</v>
      </c>
      <c r="D421" s="15">
        <f t="shared" ref="D421:E421" si="108">D429+D445+D461+D483</f>
        <v>419035.9</v>
      </c>
      <c r="E421" s="15">
        <f t="shared" si="108"/>
        <v>388802.14</v>
      </c>
    </row>
    <row r="422" spans="1:5" x14ac:dyDescent="0.3">
      <c r="A422" s="53"/>
      <c r="B422" s="4" t="s">
        <v>64</v>
      </c>
      <c r="C422" s="15">
        <f>C430+C446+C462+C484</f>
        <v>2214769.4</v>
      </c>
      <c r="D422" s="15">
        <f t="shared" ref="D422:E422" si="109">D430+D446+D462+D484</f>
        <v>2260326.6</v>
      </c>
      <c r="E422" s="15">
        <f t="shared" si="109"/>
        <v>2257803.25</v>
      </c>
    </row>
    <row r="423" spans="1:5" x14ac:dyDescent="0.3">
      <c r="A423" s="54"/>
      <c r="B423" s="4" t="s">
        <v>63</v>
      </c>
      <c r="C423" s="15">
        <f>C431+C447+C485</f>
        <v>1071017.9000000001</v>
      </c>
      <c r="D423" s="15">
        <f t="shared" ref="D423:E423" si="110">D431+D447+D485</f>
        <v>2428897.27</v>
      </c>
      <c r="E423" s="15">
        <f t="shared" si="110"/>
        <v>2428885.6700000004</v>
      </c>
    </row>
    <row r="424" spans="1:5" ht="18.75" customHeight="1" x14ac:dyDescent="0.3">
      <c r="A424" s="52" t="s">
        <v>158</v>
      </c>
      <c r="B424" s="4" t="s">
        <v>57</v>
      </c>
      <c r="C424" s="15">
        <f>SUM(C425:C431)</f>
        <v>170245.10000000003</v>
      </c>
      <c r="D424" s="15">
        <f>SUM(D425:D431)</f>
        <v>150928.9</v>
      </c>
      <c r="E424" s="15">
        <v>149385.79999999999</v>
      </c>
    </row>
    <row r="425" spans="1:5" x14ac:dyDescent="0.3">
      <c r="A425" s="53"/>
      <c r="B425" s="4" t="s">
        <v>60</v>
      </c>
      <c r="C425" s="15">
        <v>20965.400000000001</v>
      </c>
      <c r="D425" s="15">
        <v>18365.400000000001</v>
      </c>
      <c r="E425" s="15">
        <v>17935.3</v>
      </c>
    </row>
    <row r="426" spans="1:5" x14ac:dyDescent="0.3">
      <c r="A426" s="53"/>
      <c r="B426" s="4" t="s">
        <v>61</v>
      </c>
      <c r="C426" s="15">
        <v>17480.2</v>
      </c>
      <c r="D426" s="15">
        <v>16690.099999999999</v>
      </c>
      <c r="E426" s="15">
        <v>16555.5</v>
      </c>
    </row>
    <row r="427" spans="1:5" x14ac:dyDescent="0.3">
      <c r="A427" s="53"/>
      <c r="B427" s="4" t="s">
        <v>58</v>
      </c>
      <c r="C427" s="15">
        <v>67932.5</v>
      </c>
      <c r="D427" s="15">
        <v>57532.5</v>
      </c>
      <c r="E427" s="15">
        <v>57532.4</v>
      </c>
    </row>
    <row r="428" spans="1:5" x14ac:dyDescent="0.3">
      <c r="A428" s="53"/>
      <c r="B428" s="4" t="s">
        <v>59</v>
      </c>
      <c r="C428" s="15">
        <v>3526.2</v>
      </c>
      <c r="D428" s="15">
        <v>3254.3</v>
      </c>
      <c r="E428" s="15">
        <v>3254.3</v>
      </c>
    </row>
    <row r="429" spans="1:5" x14ac:dyDescent="0.3">
      <c r="A429" s="53"/>
      <c r="B429" s="4" t="s">
        <v>62</v>
      </c>
      <c r="C429" s="15">
        <v>16188.3</v>
      </c>
      <c r="D429" s="15">
        <v>12700</v>
      </c>
      <c r="E429" s="15">
        <v>12700</v>
      </c>
    </row>
    <row r="430" spans="1:5" x14ac:dyDescent="0.3">
      <c r="A430" s="53"/>
      <c r="B430" s="4" t="s">
        <v>64</v>
      </c>
      <c r="C430" s="15">
        <v>36255.800000000003</v>
      </c>
      <c r="D430" s="15">
        <v>36255.800000000003</v>
      </c>
      <c r="E430" s="15">
        <v>35284.300000000003</v>
      </c>
    </row>
    <row r="431" spans="1:5" x14ac:dyDescent="0.3">
      <c r="A431" s="54"/>
      <c r="B431" s="4" t="s">
        <v>63</v>
      </c>
      <c r="C431" s="15">
        <v>7896.7</v>
      </c>
      <c r="D431" s="15">
        <v>6130.8</v>
      </c>
      <c r="E431" s="15">
        <v>6124</v>
      </c>
    </row>
    <row r="432" spans="1:5" ht="19.5" customHeight="1" x14ac:dyDescent="0.3">
      <c r="A432" s="52" t="s">
        <v>174</v>
      </c>
      <c r="B432" s="4" t="s">
        <v>57</v>
      </c>
      <c r="C432" s="15">
        <f>SUM(C433:C439)</f>
        <v>170245.10000000003</v>
      </c>
      <c r="D432" s="15">
        <f>SUM(D433:D439)</f>
        <v>150928.9</v>
      </c>
      <c r="E432" s="15">
        <v>149385.79999999999</v>
      </c>
    </row>
    <row r="433" spans="1:5" x14ac:dyDescent="0.3">
      <c r="A433" s="53"/>
      <c r="B433" s="4" t="s">
        <v>60</v>
      </c>
      <c r="C433" s="15">
        <v>20965.400000000001</v>
      </c>
      <c r="D433" s="15">
        <v>18365.400000000001</v>
      </c>
      <c r="E433" s="15">
        <v>17935.3</v>
      </c>
    </row>
    <row r="434" spans="1:5" x14ac:dyDescent="0.3">
      <c r="A434" s="53"/>
      <c r="B434" s="4" t="s">
        <v>61</v>
      </c>
      <c r="C434" s="15">
        <v>17480.2</v>
      </c>
      <c r="D434" s="15">
        <v>16690.099999999999</v>
      </c>
      <c r="E434" s="15">
        <v>16555.5</v>
      </c>
    </row>
    <row r="435" spans="1:5" x14ac:dyDescent="0.3">
      <c r="A435" s="53"/>
      <c r="B435" s="4" t="s">
        <v>58</v>
      </c>
      <c r="C435" s="15">
        <v>67932.5</v>
      </c>
      <c r="D435" s="15">
        <v>57532.5</v>
      </c>
      <c r="E435" s="15">
        <v>57532.4</v>
      </c>
    </row>
    <row r="436" spans="1:5" x14ac:dyDescent="0.3">
      <c r="A436" s="53"/>
      <c r="B436" s="4" t="s">
        <v>59</v>
      </c>
      <c r="C436" s="15">
        <v>3526.2</v>
      </c>
      <c r="D436" s="15">
        <v>3254.3</v>
      </c>
      <c r="E436" s="15">
        <v>3254.3</v>
      </c>
    </row>
    <row r="437" spans="1:5" x14ac:dyDescent="0.3">
      <c r="A437" s="53"/>
      <c r="B437" s="4" t="s">
        <v>62</v>
      </c>
      <c r="C437" s="15">
        <v>16188.3</v>
      </c>
      <c r="D437" s="15">
        <v>12700</v>
      </c>
      <c r="E437" s="15">
        <v>12700</v>
      </c>
    </row>
    <row r="438" spans="1:5" x14ac:dyDescent="0.3">
      <c r="A438" s="53"/>
      <c r="B438" s="4" t="s">
        <v>64</v>
      </c>
      <c r="C438" s="15">
        <v>36255.800000000003</v>
      </c>
      <c r="D438" s="15">
        <v>36255.800000000003</v>
      </c>
      <c r="E438" s="15">
        <v>35284.300000000003</v>
      </c>
    </row>
    <row r="439" spans="1:5" x14ac:dyDescent="0.3">
      <c r="A439" s="54"/>
      <c r="B439" s="4" t="s">
        <v>63</v>
      </c>
      <c r="C439" s="15">
        <v>7896.7</v>
      </c>
      <c r="D439" s="15">
        <v>6130.8</v>
      </c>
      <c r="E439" s="15">
        <v>6124</v>
      </c>
    </row>
    <row r="440" spans="1:5" ht="18" customHeight="1" x14ac:dyDescent="0.3">
      <c r="A440" s="52" t="s">
        <v>189</v>
      </c>
      <c r="B440" s="4" t="s">
        <v>57</v>
      </c>
      <c r="C440" s="15">
        <v>184290.1</v>
      </c>
      <c r="D440" s="15">
        <f>SUM(D441:D447)</f>
        <v>184555.7</v>
      </c>
      <c r="E440" s="15">
        <v>177593.98</v>
      </c>
    </row>
    <row r="441" spans="1:5" x14ac:dyDescent="0.3">
      <c r="A441" s="53"/>
      <c r="B441" s="4" t="s">
        <v>60</v>
      </c>
      <c r="C441" s="15">
        <v>14123.8</v>
      </c>
      <c r="D441" s="15">
        <v>14123.8</v>
      </c>
      <c r="E441" s="15">
        <v>13476.05</v>
      </c>
    </row>
    <row r="442" spans="1:5" x14ac:dyDescent="0.3">
      <c r="A442" s="53"/>
      <c r="B442" s="4" t="s">
        <v>61</v>
      </c>
      <c r="C442" s="15">
        <v>14700.6</v>
      </c>
      <c r="D442" s="15">
        <v>14700.6</v>
      </c>
      <c r="E442" s="15">
        <v>11930.81</v>
      </c>
    </row>
    <row r="443" spans="1:5" x14ac:dyDescent="0.3">
      <c r="A443" s="53"/>
      <c r="B443" s="4" t="s">
        <v>58</v>
      </c>
      <c r="C443" s="15">
        <v>10485.700000000001</v>
      </c>
      <c r="D443" s="15">
        <v>10638.45</v>
      </c>
      <c r="E443" s="15">
        <v>9123.4500000000007</v>
      </c>
    </row>
    <row r="444" spans="1:5" x14ac:dyDescent="0.3">
      <c r="A444" s="53"/>
      <c r="B444" s="4" t="s">
        <v>59</v>
      </c>
      <c r="C444" s="15">
        <v>369.7</v>
      </c>
      <c r="D444" s="15">
        <v>451.68</v>
      </c>
      <c r="E444" s="15">
        <v>451.68</v>
      </c>
    </row>
    <row r="445" spans="1:5" x14ac:dyDescent="0.3">
      <c r="A445" s="53"/>
      <c r="B445" s="4" t="s">
        <v>62</v>
      </c>
      <c r="C445" s="15">
        <v>15647.1</v>
      </c>
      <c r="D445" s="15">
        <v>15647.1</v>
      </c>
      <c r="E445" s="15">
        <v>15079.4</v>
      </c>
    </row>
    <row r="446" spans="1:5" x14ac:dyDescent="0.3">
      <c r="A446" s="53"/>
      <c r="B446" s="4" t="s">
        <v>64</v>
      </c>
      <c r="C446" s="15">
        <v>126301.1</v>
      </c>
      <c r="D446" s="15">
        <v>126301.1</v>
      </c>
      <c r="E446" s="15">
        <v>124839.62</v>
      </c>
    </row>
    <row r="447" spans="1:5" x14ac:dyDescent="0.3">
      <c r="A447" s="54"/>
      <c r="B447" s="4" t="s">
        <v>63</v>
      </c>
      <c r="C447" s="15">
        <v>2662.1</v>
      </c>
      <c r="D447" s="15">
        <v>2692.97</v>
      </c>
      <c r="E447" s="15">
        <v>2692.97</v>
      </c>
    </row>
    <row r="448" spans="1:5" ht="18" customHeight="1" x14ac:dyDescent="0.3">
      <c r="A448" s="55" t="s">
        <v>175</v>
      </c>
      <c r="B448" s="4" t="s">
        <v>57</v>
      </c>
      <c r="C448" s="15">
        <v>184290.1</v>
      </c>
      <c r="D448" s="15">
        <f>SUM(D449:D455)</f>
        <v>184555.7</v>
      </c>
      <c r="E448" s="15">
        <v>177593.98</v>
      </c>
    </row>
    <row r="449" spans="1:5" x14ac:dyDescent="0.3">
      <c r="A449" s="56"/>
      <c r="B449" s="4" t="s">
        <v>60</v>
      </c>
      <c r="C449" s="15">
        <v>14123.8</v>
      </c>
      <c r="D449" s="15">
        <v>14123.8</v>
      </c>
      <c r="E449" s="15">
        <v>13476.05</v>
      </c>
    </row>
    <row r="450" spans="1:5" x14ac:dyDescent="0.3">
      <c r="A450" s="56"/>
      <c r="B450" s="4" t="s">
        <v>61</v>
      </c>
      <c r="C450" s="15">
        <v>14700.6</v>
      </c>
      <c r="D450" s="15">
        <v>14700.6</v>
      </c>
      <c r="E450" s="15">
        <v>11930.81</v>
      </c>
    </row>
    <row r="451" spans="1:5" x14ac:dyDescent="0.3">
      <c r="A451" s="56"/>
      <c r="B451" s="4" t="s">
        <v>58</v>
      </c>
      <c r="C451" s="15">
        <v>10485.700000000001</v>
      </c>
      <c r="D451" s="15">
        <v>10638.45</v>
      </c>
      <c r="E451" s="15">
        <v>9123.4500000000007</v>
      </c>
    </row>
    <row r="452" spans="1:5" x14ac:dyDescent="0.3">
      <c r="A452" s="56"/>
      <c r="B452" s="4" t="s">
        <v>59</v>
      </c>
      <c r="C452" s="15">
        <v>369.7</v>
      </c>
      <c r="D452" s="15">
        <v>451.68</v>
      </c>
      <c r="E452" s="15">
        <v>451.68</v>
      </c>
    </row>
    <row r="453" spans="1:5" x14ac:dyDescent="0.3">
      <c r="A453" s="56"/>
      <c r="B453" s="4" t="s">
        <v>62</v>
      </c>
      <c r="C453" s="15">
        <v>15647.1</v>
      </c>
      <c r="D453" s="15">
        <v>15647.1</v>
      </c>
      <c r="E453" s="15">
        <v>15079.4</v>
      </c>
    </row>
    <row r="454" spans="1:5" x14ac:dyDescent="0.3">
      <c r="A454" s="56"/>
      <c r="B454" s="4" t="s">
        <v>64</v>
      </c>
      <c r="C454" s="15">
        <v>126301.1</v>
      </c>
      <c r="D454" s="15">
        <v>126301.1</v>
      </c>
      <c r="E454" s="15">
        <v>124839.62</v>
      </c>
    </row>
    <row r="455" spans="1:5" x14ac:dyDescent="0.3">
      <c r="A455" s="57"/>
      <c r="B455" s="4" t="s">
        <v>63</v>
      </c>
      <c r="C455" s="15">
        <v>2662.1</v>
      </c>
      <c r="D455" s="15">
        <v>2692.97</v>
      </c>
      <c r="E455" s="15">
        <v>2692.97</v>
      </c>
    </row>
    <row r="456" spans="1:5" ht="18.75" customHeight="1" x14ac:dyDescent="0.3">
      <c r="A456" s="52" t="s">
        <v>159</v>
      </c>
      <c r="B456" s="4" t="s">
        <v>57</v>
      </c>
      <c r="C456" s="15">
        <v>547</v>
      </c>
      <c r="D456" s="15">
        <f>SUM(D457:D462)</f>
        <v>547</v>
      </c>
      <c r="E456" s="15">
        <v>378.87</v>
      </c>
    </row>
    <row r="457" spans="1:5" x14ac:dyDescent="0.3">
      <c r="A457" s="53"/>
      <c r="B457" s="4" t="s">
        <v>60</v>
      </c>
      <c r="C457" s="15">
        <v>33.4</v>
      </c>
      <c r="D457" s="15">
        <v>33.4</v>
      </c>
      <c r="E457" s="15">
        <v>33.36</v>
      </c>
    </row>
    <row r="458" spans="1:5" x14ac:dyDescent="0.3">
      <c r="A458" s="53"/>
      <c r="B458" s="4" t="s">
        <v>61</v>
      </c>
      <c r="C458" s="15">
        <v>106.2</v>
      </c>
      <c r="D458" s="15">
        <v>106.2</v>
      </c>
      <c r="E458" s="15">
        <v>66.06</v>
      </c>
    </row>
    <row r="459" spans="1:5" x14ac:dyDescent="0.3">
      <c r="A459" s="53"/>
      <c r="B459" s="4" t="s">
        <v>58</v>
      </c>
      <c r="C459" s="15">
        <v>137.19999999999999</v>
      </c>
      <c r="D459" s="15">
        <v>137.19999999999999</v>
      </c>
      <c r="E459" s="15">
        <v>64.760000000000005</v>
      </c>
    </row>
    <row r="460" spans="1:5" x14ac:dyDescent="0.3">
      <c r="A460" s="53"/>
      <c r="B460" s="4" t="s">
        <v>59</v>
      </c>
      <c r="C460" s="15">
        <v>161</v>
      </c>
      <c r="D460" s="15">
        <v>161</v>
      </c>
      <c r="E460" s="15">
        <v>132.12</v>
      </c>
    </row>
    <row r="461" spans="1:5" x14ac:dyDescent="0.3">
      <c r="A461" s="53"/>
      <c r="B461" s="4" t="s">
        <v>62</v>
      </c>
      <c r="C461" s="15">
        <v>49.6</v>
      </c>
      <c r="D461" s="15">
        <v>49.6</v>
      </c>
      <c r="E461" s="15">
        <v>49.54</v>
      </c>
    </row>
    <row r="462" spans="1:5" x14ac:dyDescent="0.3">
      <c r="A462" s="54"/>
      <c r="B462" s="4" t="s">
        <v>64</v>
      </c>
      <c r="C462" s="15">
        <v>59.6</v>
      </c>
      <c r="D462" s="15">
        <v>59.6</v>
      </c>
      <c r="E462" s="15">
        <v>33.03</v>
      </c>
    </row>
    <row r="463" spans="1:5" ht="18" customHeight="1" x14ac:dyDescent="0.3">
      <c r="A463" s="55" t="s">
        <v>176</v>
      </c>
      <c r="B463" s="4" t="s">
        <v>57</v>
      </c>
      <c r="C463" s="15">
        <v>547</v>
      </c>
      <c r="D463" s="15">
        <f>SUM(D464:D469)</f>
        <v>547</v>
      </c>
      <c r="E463" s="15">
        <v>378.87</v>
      </c>
    </row>
    <row r="464" spans="1:5" x14ac:dyDescent="0.3">
      <c r="A464" s="53"/>
      <c r="B464" s="4" t="s">
        <v>60</v>
      </c>
      <c r="C464" s="15">
        <v>33.4</v>
      </c>
      <c r="D464" s="15">
        <v>33.4</v>
      </c>
      <c r="E464" s="15">
        <v>33.36</v>
      </c>
    </row>
    <row r="465" spans="1:5" x14ac:dyDescent="0.3">
      <c r="A465" s="53"/>
      <c r="B465" s="4" t="s">
        <v>61</v>
      </c>
      <c r="C465" s="15">
        <v>106.2</v>
      </c>
      <c r="D465" s="15">
        <v>106.2</v>
      </c>
      <c r="E465" s="15">
        <v>66.06</v>
      </c>
    </row>
    <row r="466" spans="1:5" x14ac:dyDescent="0.3">
      <c r="A466" s="53"/>
      <c r="B466" s="4" t="s">
        <v>58</v>
      </c>
      <c r="C466" s="15">
        <v>137.19999999999999</v>
      </c>
      <c r="D466" s="15">
        <v>137.19999999999999</v>
      </c>
      <c r="E466" s="15">
        <v>64.760000000000005</v>
      </c>
    </row>
    <row r="467" spans="1:5" x14ac:dyDescent="0.3">
      <c r="A467" s="53"/>
      <c r="B467" s="4" t="s">
        <v>59</v>
      </c>
      <c r="C467" s="15">
        <v>161</v>
      </c>
      <c r="D467" s="15">
        <v>161</v>
      </c>
      <c r="E467" s="15">
        <v>132.12</v>
      </c>
    </row>
    <row r="468" spans="1:5" x14ac:dyDescent="0.3">
      <c r="A468" s="53"/>
      <c r="B468" s="4" t="s">
        <v>62</v>
      </c>
      <c r="C468" s="15">
        <v>49.6</v>
      </c>
      <c r="D468" s="15">
        <v>49.6</v>
      </c>
      <c r="E468" s="15">
        <v>49.54</v>
      </c>
    </row>
    <row r="469" spans="1:5" x14ac:dyDescent="0.3">
      <c r="A469" s="54"/>
      <c r="B469" s="4" t="s">
        <v>64</v>
      </c>
      <c r="C469" s="15">
        <v>59.6</v>
      </c>
      <c r="D469" s="15">
        <v>59.6</v>
      </c>
      <c r="E469" s="15">
        <v>33.03</v>
      </c>
    </row>
    <row r="470" spans="1:5" ht="35.25" customHeight="1" x14ac:dyDescent="0.3">
      <c r="A470" s="52" t="s">
        <v>191</v>
      </c>
      <c r="B470" s="4" t="s">
        <v>57</v>
      </c>
      <c r="C470" s="15">
        <v>97700.2</v>
      </c>
      <c r="D470" s="15">
        <v>13684.1</v>
      </c>
      <c r="E470" s="15">
        <v>13684.1</v>
      </c>
    </row>
    <row r="471" spans="1:5" x14ac:dyDescent="0.3">
      <c r="A471" s="54"/>
      <c r="B471" s="4" t="s">
        <v>60</v>
      </c>
      <c r="C471" s="15">
        <v>97700.2</v>
      </c>
      <c r="D471" s="15">
        <v>13684.1</v>
      </c>
      <c r="E471" s="15">
        <v>13684.1</v>
      </c>
    </row>
    <row r="472" spans="1:5" ht="63.75" customHeight="1" x14ac:dyDescent="0.3">
      <c r="A472" s="55" t="s">
        <v>185</v>
      </c>
      <c r="B472" s="4" t="s">
        <v>57</v>
      </c>
      <c r="C472" s="15">
        <v>97700.2</v>
      </c>
      <c r="D472" s="15">
        <v>13684.1</v>
      </c>
      <c r="E472" s="15">
        <v>13684.1</v>
      </c>
    </row>
    <row r="473" spans="1:5" x14ac:dyDescent="0.3">
      <c r="A473" s="57"/>
      <c r="B473" s="4" t="s">
        <v>60</v>
      </c>
      <c r="C473" s="15">
        <v>97700.2</v>
      </c>
      <c r="D473" s="15">
        <v>13684.1</v>
      </c>
      <c r="E473" s="15">
        <v>13684.1</v>
      </c>
    </row>
    <row r="474" spans="1:5" x14ac:dyDescent="0.3">
      <c r="A474" s="52" t="s">
        <v>160</v>
      </c>
      <c r="B474" s="4" t="s">
        <v>57</v>
      </c>
      <c r="C474" s="15">
        <v>1941330.3</v>
      </c>
      <c r="D474" s="15">
        <v>1941330.3</v>
      </c>
      <c r="E474" s="15">
        <v>1744506.5</v>
      </c>
    </row>
    <row r="475" spans="1:5" x14ac:dyDescent="0.3">
      <c r="A475" s="54"/>
      <c r="B475" s="4" t="s">
        <v>60</v>
      </c>
      <c r="C475" s="15">
        <v>1941330.3</v>
      </c>
      <c r="D475" s="15">
        <v>1941330.3</v>
      </c>
      <c r="E475" s="15">
        <v>1744506.5</v>
      </c>
    </row>
    <row r="476" spans="1:5" ht="45" customHeight="1" x14ac:dyDescent="0.3">
      <c r="A476" s="52" t="s">
        <v>177</v>
      </c>
      <c r="B476" s="4" t="s">
        <v>57</v>
      </c>
      <c r="C476" s="15">
        <v>1941330.3</v>
      </c>
      <c r="D476" s="15">
        <v>1941330.3</v>
      </c>
      <c r="E476" s="15">
        <v>1744506.5</v>
      </c>
    </row>
    <row r="477" spans="1:5" x14ac:dyDescent="0.3">
      <c r="A477" s="54"/>
      <c r="B477" s="4" t="s">
        <v>60</v>
      </c>
      <c r="C477" s="15">
        <v>1941330.3</v>
      </c>
      <c r="D477" s="15">
        <v>1941330.3</v>
      </c>
      <c r="E477" s="15">
        <v>1744506.5</v>
      </c>
    </row>
    <row r="478" spans="1:5" ht="19.5" customHeight="1" x14ac:dyDescent="0.3">
      <c r="A478" s="52" t="s">
        <v>190</v>
      </c>
      <c r="B478" s="4" t="s">
        <v>57</v>
      </c>
      <c r="C478" s="15">
        <v>5044877.8</v>
      </c>
      <c r="D478" s="15">
        <f>SUM(D479:D485)</f>
        <v>6854089</v>
      </c>
      <c r="E478" s="15">
        <v>6805308.7999999998</v>
      </c>
    </row>
    <row r="479" spans="1:5" x14ac:dyDescent="0.3">
      <c r="A479" s="53"/>
      <c r="B479" s="4" t="s">
        <v>60</v>
      </c>
      <c r="C479" s="15">
        <v>325881.2</v>
      </c>
      <c r="D479" s="15">
        <v>424493.1</v>
      </c>
      <c r="E479" s="15">
        <v>413470.1</v>
      </c>
    </row>
    <row r="480" spans="1:5" x14ac:dyDescent="0.3">
      <c r="A480" s="53"/>
      <c r="B480" s="4" t="s">
        <v>61</v>
      </c>
      <c r="C480" s="15">
        <v>270926.8</v>
      </c>
      <c r="D480" s="15">
        <v>400521</v>
      </c>
      <c r="E480" s="15">
        <v>397292.4</v>
      </c>
    </row>
    <row r="481" spans="1:5" x14ac:dyDescent="0.3">
      <c r="A481" s="53"/>
      <c r="B481" s="4" t="s">
        <v>58</v>
      </c>
      <c r="C481" s="15">
        <v>743360</v>
      </c>
      <c r="D481" s="15">
        <v>872360</v>
      </c>
      <c r="E481" s="15">
        <v>872141.1</v>
      </c>
    </row>
    <row r="482" spans="1:5" x14ac:dyDescent="0.3">
      <c r="A482" s="53"/>
      <c r="B482" s="4" t="s">
        <v>59</v>
      </c>
      <c r="C482" s="15">
        <v>180345</v>
      </c>
      <c r="D482" s="15">
        <v>248292.1</v>
      </c>
      <c r="E482" s="15">
        <v>243717</v>
      </c>
    </row>
    <row r="483" spans="1:5" x14ac:dyDescent="0.3">
      <c r="A483" s="53"/>
      <c r="B483" s="4" t="s">
        <v>62</v>
      </c>
      <c r="C483" s="15">
        <v>411752.8</v>
      </c>
      <c r="D483" s="15">
        <v>390639.2</v>
      </c>
      <c r="E483" s="15">
        <v>360973.2</v>
      </c>
    </row>
    <row r="484" spans="1:5" x14ac:dyDescent="0.3">
      <c r="A484" s="53"/>
      <c r="B484" s="4" t="s">
        <v>64</v>
      </c>
      <c r="C484" s="15">
        <v>2052152.9</v>
      </c>
      <c r="D484" s="15">
        <v>2097710.1</v>
      </c>
      <c r="E484" s="15">
        <v>2097646.2999999998</v>
      </c>
    </row>
    <row r="485" spans="1:5" x14ac:dyDescent="0.3">
      <c r="A485" s="54"/>
      <c r="B485" s="4" t="s">
        <v>63</v>
      </c>
      <c r="C485" s="15">
        <v>1060459.1000000001</v>
      </c>
      <c r="D485" s="15">
        <v>2420073.5</v>
      </c>
      <c r="E485" s="15">
        <v>2420068.7000000002</v>
      </c>
    </row>
    <row r="486" spans="1:5" ht="20.25" customHeight="1" x14ac:dyDescent="0.3">
      <c r="A486" s="55" t="s">
        <v>178</v>
      </c>
      <c r="B486" s="4" t="s">
        <v>57</v>
      </c>
      <c r="C486" s="15">
        <v>5044877.8</v>
      </c>
      <c r="D486" s="15">
        <f>SUM(D487:D493)</f>
        <v>6854089</v>
      </c>
      <c r="E486" s="15">
        <v>6805308.7999999998</v>
      </c>
    </row>
    <row r="487" spans="1:5" x14ac:dyDescent="0.3">
      <c r="A487" s="53"/>
      <c r="B487" s="4" t="s">
        <v>60</v>
      </c>
      <c r="C487" s="15">
        <v>325881.2</v>
      </c>
      <c r="D487" s="15">
        <v>424493.1</v>
      </c>
      <c r="E487" s="15">
        <v>413470.1</v>
      </c>
    </row>
    <row r="488" spans="1:5" x14ac:dyDescent="0.3">
      <c r="A488" s="53"/>
      <c r="B488" s="4" t="s">
        <v>61</v>
      </c>
      <c r="C488" s="15">
        <v>270926.8</v>
      </c>
      <c r="D488" s="15">
        <v>400521</v>
      </c>
      <c r="E488" s="15">
        <v>397292.4</v>
      </c>
    </row>
    <row r="489" spans="1:5" x14ac:dyDescent="0.3">
      <c r="A489" s="53"/>
      <c r="B489" s="4" t="s">
        <v>58</v>
      </c>
      <c r="C489" s="15">
        <v>743360</v>
      </c>
      <c r="D489" s="15">
        <v>872360</v>
      </c>
      <c r="E489" s="15">
        <v>872141.1</v>
      </c>
    </row>
    <row r="490" spans="1:5" x14ac:dyDescent="0.3">
      <c r="A490" s="53"/>
      <c r="B490" s="4" t="s">
        <v>59</v>
      </c>
      <c r="C490" s="15">
        <v>180345</v>
      </c>
      <c r="D490" s="15">
        <v>248292.1</v>
      </c>
      <c r="E490" s="15">
        <v>243717</v>
      </c>
    </row>
    <row r="491" spans="1:5" x14ac:dyDescent="0.3">
      <c r="A491" s="53"/>
      <c r="B491" s="4" t="s">
        <v>62</v>
      </c>
      <c r="C491" s="15">
        <v>411752.8</v>
      </c>
      <c r="D491" s="15">
        <v>390639.2</v>
      </c>
      <c r="E491" s="15">
        <v>360973.2</v>
      </c>
    </row>
    <row r="492" spans="1:5" x14ac:dyDescent="0.3">
      <c r="A492" s="53"/>
      <c r="B492" s="4" t="s">
        <v>64</v>
      </c>
      <c r="C492" s="15">
        <v>2052152.9</v>
      </c>
      <c r="D492" s="15">
        <v>2097710.1</v>
      </c>
      <c r="E492" s="15">
        <v>2097646.2999999998</v>
      </c>
    </row>
    <row r="493" spans="1:5" x14ac:dyDescent="0.3">
      <c r="A493" s="54"/>
      <c r="B493" s="4" t="s">
        <v>63</v>
      </c>
      <c r="C493" s="15">
        <v>1060459.1000000001</v>
      </c>
      <c r="D493" s="15">
        <v>2420073.5</v>
      </c>
      <c r="E493" s="15">
        <v>2420068.7000000002</v>
      </c>
    </row>
    <row r="494" spans="1:5" ht="21.75" customHeight="1" x14ac:dyDescent="0.3">
      <c r="A494" s="52" t="s">
        <v>94</v>
      </c>
      <c r="B494" s="4" t="s">
        <v>57</v>
      </c>
      <c r="C494" s="15">
        <f>SUM(C495:C501)</f>
        <v>30129761.699999996</v>
      </c>
      <c r="D494" s="15">
        <f t="shared" ref="D494:E494" si="111">SUM(D495:D501)</f>
        <v>66137292.5</v>
      </c>
      <c r="E494" s="15">
        <f t="shared" si="111"/>
        <v>64927411.390000008</v>
      </c>
    </row>
    <row r="495" spans="1:5" x14ac:dyDescent="0.3">
      <c r="A495" s="53"/>
      <c r="B495" s="4" t="s">
        <v>60</v>
      </c>
      <c r="C495" s="15">
        <f t="shared" ref="C495:C501" si="112">C503+C519+C535</f>
        <v>2507977.6999999997</v>
      </c>
      <c r="D495" s="15">
        <f t="shared" ref="D495:E495" si="113">D503+D519+D535</f>
        <v>6522191.5999999996</v>
      </c>
      <c r="E495" s="15">
        <f t="shared" si="113"/>
        <v>6434167.9000000004</v>
      </c>
    </row>
    <row r="496" spans="1:5" x14ac:dyDescent="0.3">
      <c r="A496" s="53"/>
      <c r="B496" s="4" t="s">
        <v>61</v>
      </c>
      <c r="C496" s="15">
        <f t="shared" si="112"/>
        <v>1455420.7999999998</v>
      </c>
      <c r="D496" s="15">
        <f t="shared" ref="D496:E496" si="114">D504+D520+D536</f>
        <v>3079883.8000000003</v>
      </c>
      <c r="E496" s="15">
        <f t="shared" si="114"/>
        <v>2953752.62</v>
      </c>
    </row>
    <row r="497" spans="1:5" x14ac:dyDescent="0.3">
      <c r="A497" s="53"/>
      <c r="B497" s="4" t="s">
        <v>58</v>
      </c>
      <c r="C497" s="15">
        <f t="shared" si="112"/>
        <v>8472444.5</v>
      </c>
      <c r="D497" s="15">
        <f t="shared" ref="D497:E497" si="115">D505+D521+D537</f>
        <v>20982905.5</v>
      </c>
      <c r="E497" s="15">
        <f t="shared" si="115"/>
        <v>20546328.280000001</v>
      </c>
    </row>
    <row r="498" spans="1:5" x14ac:dyDescent="0.3">
      <c r="A498" s="53"/>
      <c r="B498" s="4" t="s">
        <v>59</v>
      </c>
      <c r="C498" s="15">
        <f t="shared" si="112"/>
        <v>3222697.2</v>
      </c>
      <c r="D498" s="15">
        <f t="shared" ref="D498:E498" si="116">D506+D522+D538</f>
        <v>3914957.9</v>
      </c>
      <c r="E498" s="15">
        <f t="shared" si="116"/>
        <v>3902651.54</v>
      </c>
    </row>
    <row r="499" spans="1:5" x14ac:dyDescent="0.3">
      <c r="A499" s="53"/>
      <c r="B499" s="4" t="s">
        <v>62</v>
      </c>
      <c r="C499" s="15">
        <f t="shared" si="112"/>
        <v>1716195.2</v>
      </c>
      <c r="D499" s="15">
        <f t="shared" ref="D499:E499" si="117">D507+D523+D539</f>
        <v>4051024.4</v>
      </c>
      <c r="E499" s="15">
        <f t="shared" si="117"/>
        <v>3909659.5900000003</v>
      </c>
    </row>
    <row r="500" spans="1:5" x14ac:dyDescent="0.3">
      <c r="A500" s="53"/>
      <c r="B500" s="4" t="s">
        <v>64</v>
      </c>
      <c r="C500" s="15">
        <f t="shared" si="112"/>
        <v>5233755.7</v>
      </c>
      <c r="D500" s="15">
        <f t="shared" ref="D500:E500" si="118">D508+D524+D540</f>
        <v>11590816.1</v>
      </c>
      <c r="E500" s="15">
        <f t="shared" si="118"/>
        <v>11187269.67</v>
      </c>
    </row>
    <row r="501" spans="1:5" x14ac:dyDescent="0.3">
      <c r="A501" s="54"/>
      <c r="B501" s="4" t="s">
        <v>63</v>
      </c>
      <c r="C501" s="15">
        <f t="shared" si="112"/>
        <v>7521270.5999999996</v>
      </c>
      <c r="D501" s="15">
        <f t="shared" ref="D501:E501" si="119">D509+D525+D541</f>
        <v>15995513.200000001</v>
      </c>
      <c r="E501" s="15">
        <f t="shared" si="119"/>
        <v>15993581.789999999</v>
      </c>
    </row>
    <row r="502" spans="1:5" ht="19.5" customHeight="1" x14ac:dyDescent="0.3">
      <c r="A502" s="52" t="s">
        <v>161</v>
      </c>
      <c r="B502" s="4" t="s">
        <v>57</v>
      </c>
      <c r="C502" s="15">
        <v>15608032.6</v>
      </c>
      <c r="D502" s="15">
        <f>SUM(D503:D509)</f>
        <v>51187119.700000003</v>
      </c>
      <c r="E502" s="15">
        <f>SUM(E503:E509)</f>
        <v>50062174.509999998</v>
      </c>
    </row>
    <row r="503" spans="1:5" x14ac:dyDescent="0.3">
      <c r="A503" s="53"/>
      <c r="B503" s="4" t="s">
        <v>60</v>
      </c>
      <c r="C503" s="15">
        <v>852086.1</v>
      </c>
      <c r="D503" s="15">
        <v>5062408.5999999996</v>
      </c>
      <c r="E503" s="15">
        <v>5004379.12</v>
      </c>
    </row>
    <row r="504" spans="1:5" x14ac:dyDescent="0.3">
      <c r="A504" s="53"/>
      <c r="B504" s="4" t="s">
        <v>61</v>
      </c>
      <c r="C504" s="15">
        <v>339901.3</v>
      </c>
      <c r="D504" s="15">
        <v>1929736.1</v>
      </c>
      <c r="E504" s="15">
        <v>1823804.68</v>
      </c>
    </row>
    <row r="505" spans="1:5" x14ac:dyDescent="0.3">
      <c r="A505" s="53"/>
      <c r="B505" s="4" t="s">
        <v>58</v>
      </c>
      <c r="C505" s="15">
        <v>4506136.9000000004</v>
      </c>
      <c r="D505" s="15">
        <v>16982561.5</v>
      </c>
      <c r="E505" s="15">
        <v>16554952.59</v>
      </c>
    </row>
    <row r="506" spans="1:5" x14ac:dyDescent="0.3">
      <c r="A506" s="53"/>
      <c r="B506" s="4" t="s">
        <v>59</v>
      </c>
      <c r="C506" s="15">
        <v>2554134</v>
      </c>
      <c r="D506" s="15">
        <v>3358158.1</v>
      </c>
      <c r="E506" s="15">
        <v>3363271.7</v>
      </c>
    </row>
    <row r="507" spans="1:5" x14ac:dyDescent="0.3">
      <c r="A507" s="53"/>
      <c r="B507" s="4" t="s">
        <v>62</v>
      </c>
      <c r="C507" s="15">
        <v>599883.5</v>
      </c>
      <c r="D507" s="15">
        <v>2598547.5</v>
      </c>
      <c r="E507" s="15">
        <v>2478750.79</v>
      </c>
    </row>
    <row r="508" spans="1:5" x14ac:dyDescent="0.3">
      <c r="A508" s="53"/>
      <c r="B508" s="4" t="s">
        <v>64</v>
      </c>
      <c r="C508" s="15">
        <v>1880430.2</v>
      </c>
      <c r="D508" s="15">
        <v>7745750.5999999996</v>
      </c>
      <c r="E508" s="15">
        <v>7327175.0099999998</v>
      </c>
    </row>
    <row r="509" spans="1:5" x14ac:dyDescent="0.3">
      <c r="A509" s="54"/>
      <c r="B509" s="4" t="s">
        <v>63</v>
      </c>
      <c r="C509" s="15">
        <v>4875460.5999999996</v>
      </c>
      <c r="D509" s="15">
        <v>13509957.300000001</v>
      </c>
      <c r="E509" s="15">
        <v>13509840.619999999</v>
      </c>
    </row>
    <row r="510" spans="1:5" ht="18" customHeight="1" x14ac:dyDescent="0.3">
      <c r="A510" s="52" t="s">
        <v>179</v>
      </c>
      <c r="B510" s="4" t="s">
        <v>57</v>
      </c>
      <c r="C510" s="15">
        <v>15608032.6</v>
      </c>
      <c r="D510" s="15">
        <f>SUM(D511:D517)</f>
        <v>51187119.700000003</v>
      </c>
      <c r="E510" s="15">
        <f>SUM(E511:E517)</f>
        <v>50062174.509999998</v>
      </c>
    </row>
    <row r="511" spans="1:5" x14ac:dyDescent="0.3">
      <c r="A511" s="53"/>
      <c r="B511" s="4" t="s">
        <v>60</v>
      </c>
      <c r="C511" s="15">
        <v>852086.1</v>
      </c>
      <c r="D511" s="15">
        <v>5062408.5999999996</v>
      </c>
      <c r="E511" s="15">
        <v>5004379.12</v>
      </c>
    </row>
    <row r="512" spans="1:5" x14ac:dyDescent="0.3">
      <c r="A512" s="53"/>
      <c r="B512" s="4" t="s">
        <v>61</v>
      </c>
      <c r="C512" s="15">
        <v>339901.3</v>
      </c>
      <c r="D512" s="15">
        <v>1929736.1</v>
      </c>
      <c r="E512" s="15">
        <v>1823804.68</v>
      </c>
    </row>
    <row r="513" spans="1:5" x14ac:dyDescent="0.3">
      <c r="A513" s="53"/>
      <c r="B513" s="4" t="s">
        <v>58</v>
      </c>
      <c r="C513" s="15">
        <v>4506136.9000000004</v>
      </c>
      <c r="D513" s="15">
        <v>16982561.5</v>
      </c>
      <c r="E513" s="15">
        <v>16554952.59</v>
      </c>
    </row>
    <row r="514" spans="1:5" x14ac:dyDescent="0.3">
      <c r="A514" s="53"/>
      <c r="B514" s="4" t="s">
        <v>59</v>
      </c>
      <c r="C514" s="15">
        <v>2554134</v>
      </c>
      <c r="D514" s="15">
        <v>3358158.1</v>
      </c>
      <c r="E514" s="15">
        <v>3363271.7</v>
      </c>
    </row>
    <row r="515" spans="1:5" x14ac:dyDescent="0.3">
      <c r="A515" s="53"/>
      <c r="B515" s="4" t="s">
        <v>62</v>
      </c>
      <c r="C515" s="15">
        <v>599883.5</v>
      </c>
      <c r="D515" s="15">
        <v>2598547.5</v>
      </c>
      <c r="E515" s="15">
        <v>2478750.79</v>
      </c>
    </row>
    <row r="516" spans="1:5" x14ac:dyDescent="0.3">
      <c r="A516" s="53"/>
      <c r="B516" s="4" t="s">
        <v>64</v>
      </c>
      <c r="C516" s="15">
        <v>1880430.2</v>
      </c>
      <c r="D516" s="15">
        <v>7745750.5999999996</v>
      </c>
      <c r="E516" s="15">
        <v>7327175.0099999998</v>
      </c>
    </row>
    <row r="517" spans="1:5" x14ac:dyDescent="0.3">
      <c r="A517" s="54"/>
      <c r="B517" s="4" t="s">
        <v>63</v>
      </c>
      <c r="C517" s="15">
        <v>4875460.5999999996</v>
      </c>
      <c r="D517" s="15">
        <v>13509957.300000001</v>
      </c>
      <c r="E517" s="15">
        <v>13509840.619999999</v>
      </c>
    </row>
    <row r="518" spans="1:5" ht="17.25" customHeight="1" x14ac:dyDescent="0.3">
      <c r="A518" s="52" t="s">
        <v>162</v>
      </c>
      <c r="B518" s="4" t="s">
        <v>57</v>
      </c>
      <c r="C518" s="15">
        <v>436357.1</v>
      </c>
      <c r="D518" s="15">
        <f>SUM(D519:D525)</f>
        <v>437937.2</v>
      </c>
      <c r="E518" s="15">
        <f>SUM(E519:E525)</f>
        <v>375213.18</v>
      </c>
    </row>
    <row r="519" spans="1:5" x14ac:dyDescent="0.3">
      <c r="A519" s="53"/>
      <c r="B519" s="4" t="s">
        <v>60</v>
      </c>
      <c r="C519" s="15">
        <v>41956.7</v>
      </c>
      <c r="D519" s="15">
        <v>42528</v>
      </c>
      <c r="E519" s="15">
        <v>12597.88</v>
      </c>
    </row>
    <row r="520" spans="1:5" x14ac:dyDescent="0.3">
      <c r="A520" s="53"/>
      <c r="B520" s="4" t="s">
        <v>61</v>
      </c>
      <c r="C520" s="15">
        <v>25940.1</v>
      </c>
      <c r="D520" s="15">
        <v>25975.1</v>
      </c>
      <c r="E520" s="15">
        <v>23057.84</v>
      </c>
    </row>
    <row r="521" spans="1:5" x14ac:dyDescent="0.3">
      <c r="A521" s="53"/>
      <c r="B521" s="4" t="s">
        <v>58</v>
      </c>
      <c r="C521" s="15">
        <v>120237.2</v>
      </c>
      <c r="D521" s="15">
        <v>120660.8</v>
      </c>
      <c r="E521" s="15">
        <v>112399.69</v>
      </c>
    </row>
    <row r="522" spans="1:5" x14ac:dyDescent="0.3">
      <c r="A522" s="53"/>
      <c r="B522" s="4" t="s">
        <v>59</v>
      </c>
      <c r="C522" s="15">
        <v>37573.5</v>
      </c>
      <c r="D522" s="15">
        <v>37573.5</v>
      </c>
      <c r="E522" s="15">
        <v>18011.04</v>
      </c>
    </row>
    <row r="523" spans="1:5" x14ac:dyDescent="0.3">
      <c r="A523" s="53"/>
      <c r="B523" s="4" t="s">
        <v>62</v>
      </c>
      <c r="C523" s="15">
        <v>43640.800000000003</v>
      </c>
      <c r="D523" s="15">
        <v>43683.8</v>
      </c>
      <c r="E523" s="15">
        <v>43449.599999999999</v>
      </c>
    </row>
    <row r="524" spans="1:5" x14ac:dyDescent="0.3">
      <c r="A524" s="53"/>
      <c r="B524" s="4" t="s">
        <v>64</v>
      </c>
      <c r="C524" s="15">
        <v>104194.1</v>
      </c>
      <c r="D524" s="15">
        <v>104445.7</v>
      </c>
      <c r="E524" s="15">
        <v>104441.56</v>
      </c>
    </row>
    <row r="525" spans="1:5" x14ac:dyDescent="0.3">
      <c r="A525" s="54"/>
      <c r="B525" s="4" t="s">
        <v>63</v>
      </c>
      <c r="C525" s="15">
        <v>62814.7</v>
      </c>
      <c r="D525" s="15">
        <v>63070.3</v>
      </c>
      <c r="E525" s="15">
        <v>61255.57</v>
      </c>
    </row>
    <row r="526" spans="1:5" ht="18" customHeight="1" x14ac:dyDescent="0.3">
      <c r="A526" s="52" t="s">
        <v>70</v>
      </c>
      <c r="B526" s="4" t="s">
        <v>57</v>
      </c>
      <c r="C526" s="15">
        <v>436357.1</v>
      </c>
      <c r="D526" s="15">
        <f>SUM(D527:D533)</f>
        <v>437937.2</v>
      </c>
      <c r="E526" s="15">
        <f>SUM(E527:E533)</f>
        <v>375213.18</v>
      </c>
    </row>
    <row r="527" spans="1:5" x14ac:dyDescent="0.3">
      <c r="A527" s="53"/>
      <c r="B527" s="4" t="s">
        <v>60</v>
      </c>
      <c r="C527" s="15">
        <v>41956.7</v>
      </c>
      <c r="D527" s="15">
        <v>42528</v>
      </c>
      <c r="E527" s="15">
        <v>12597.88</v>
      </c>
    </row>
    <row r="528" spans="1:5" x14ac:dyDescent="0.3">
      <c r="A528" s="53"/>
      <c r="B528" s="4" t="s">
        <v>61</v>
      </c>
      <c r="C528" s="15">
        <v>25940.1</v>
      </c>
      <c r="D528" s="15">
        <v>25975.1</v>
      </c>
      <c r="E528" s="15">
        <v>23057.84</v>
      </c>
    </row>
    <row r="529" spans="1:5" x14ac:dyDescent="0.3">
      <c r="A529" s="53"/>
      <c r="B529" s="4" t="s">
        <v>58</v>
      </c>
      <c r="C529" s="15">
        <v>120237.2</v>
      </c>
      <c r="D529" s="15">
        <v>120660.8</v>
      </c>
      <c r="E529" s="15">
        <v>112399.69</v>
      </c>
    </row>
    <row r="530" spans="1:5" x14ac:dyDescent="0.3">
      <c r="A530" s="53"/>
      <c r="B530" s="4" t="s">
        <v>59</v>
      </c>
      <c r="C530" s="15">
        <v>37573.5</v>
      </c>
      <c r="D530" s="15">
        <v>37573.5</v>
      </c>
      <c r="E530" s="15">
        <v>18011.04</v>
      </c>
    </row>
    <row r="531" spans="1:5" x14ac:dyDescent="0.3">
      <c r="A531" s="53"/>
      <c r="B531" s="4" t="s">
        <v>62</v>
      </c>
      <c r="C531" s="15">
        <v>43640.800000000003</v>
      </c>
      <c r="D531" s="15">
        <v>43683.8</v>
      </c>
      <c r="E531" s="15">
        <v>43449.599999999999</v>
      </c>
    </row>
    <row r="532" spans="1:5" x14ac:dyDescent="0.3">
      <c r="A532" s="53"/>
      <c r="B532" s="4" t="s">
        <v>64</v>
      </c>
      <c r="C532" s="15">
        <v>104194.1</v>
      </c>
      <c r="D532" s="15">
        <v>104445.7</v>
      </c>
      <c r="E532" s="15">
        <v>104441.56</v>
      </c>
    </row>
    <row r="533" spans="1:5" x14ac:dyDescent="0.3">
      <c r="A533" s="54"/>
      <c r="B533" s="4" t="s">
        <v>63</v>
      </c>
      <c r="C533" s="15">
        <v>62814.7</v>
      </c>
      <c r="D533" s="15">
        <v>63070.3</v>
      </c>
      <c r="E533" s="15">
        <v>61255.57</v>
      </c>
    </row>
    <row r="534" spans="1:5" ht="19.5" customHeight="1" x14ac:dyDescent="0.3">
      <c r="A534" s="52" t="s">
        <v>163</v>
      </c>
      <c r="B534" s="4" t="s">
        <v>57</v>
      </c>
      <c r="C534" s="15">
        <f>SUM(C535:C541)</f>
        <v>14085372</v>
      </c>
      <c r="D534" s="15">
        <f t="shared" ref="D534:E534" si="120">SUM(D535:D541)</f>
        <v>14512235.6</v>
      </c>
      <c r="E534" s="15">
        <f t="shared" si="120"/>
        <v>14490023.699999999</v>
      </c>
    </row>
    <row r="535" spans="1:5" x14ac:dyDescent="0.3">
      <c r="A535" s="53"/>
      <c r="B535" s="4" t="s">
        <v>60</v>
      </c>
      <c r="C535" s="15">
        <f t="shared" ref="C535:C541" si="121">C543+C551</f>
        <v>1613934.9</v>
      </c>
      <c r="D535" s="15">
        <f t="shared" ref="D535:E535" si="122">D543+D551</f>
        <v>1417255</v>
      </c>
      <c r="E535" s="15">
        <f t="shared" si="122"/>
        <v>1417190.9</v>
      </c>
    </row>
    <row r="536" spans="1:5" x14ac:dyDescent="0.3">
      <c r="A536" s="53"/>
      <c r="B536" s="4" t="s">
        <v>61</v>
      </c>
      <c r="C536" s="15">
        <f t="shared" si="121"/>
        <v>1089579.3999999999</v>
      </c>
      <c r="D536" s="15">
        <f t="shared" ref="D536:E536" si="123">D544+D552</f>
        <v>1124172.6000000001</v>
      </c>
      <c r="E536" s="15">
        <f t="shared" si="123"/>
        <v>1106890.1000000001</v>
      </c>
    </row>
    <row r="537" spans="1:5" x14ac:dyDescent="0.3">
      <c r="A537" s="53"/>
      <c r="B537" s="4" t="s">
        <v>58</v>
      </c>
      <c r="C537" s="15">
        <f t="shared" si="121"/>
        <v>3846070.4</v>
      </c>
      <c r="D537" s="15">
        <f t="shared" ref="D537:E537" si="124">D545+D553</f>
        <v>3879683.2</v>
      </c>
      <c r="E537" s="15">
        <f t="shared" si="124"/>
        <v>3878976</v>
      </c>
    </row>
    <row r="538" spans="1:5" x14ac:dyDescent="0.3">
      <c r="A538" s="53"/>
      <c r="B538" s="4" t="s">
        <v>59</v>
      </c>
      <c r="C538" s="15">
        <f t="shared" si="121"/>
        <v>630989.69999999995</v>
      </c>
      <c r="D538" s="15">
        <f t="shared" ref="D538:E538" si="125">D546+D554</f>
        <v>519226.3</v>
      </c>
      <c r="E538" s="15">
        <f t="shared" si="125"/>
        <v>521368.8</v>
      </c>
    </row>
    <row r="539" spans="1:5" x14ac:dyDescent="0.3">
      <c r="A539" s="53"/>
      <c r="B539" s="4" t="s">
        <v>62</v>
      </c>
      <c r="C539" s="15">
        <f t="shared" si="121"/>
        <v>1072670.8999999999</v>
      </c>
      <c r="D539" s="15">
        <f t="shared" ref="D539:E539" si="126">D547+D555</f>
        <v>1408793.1</v>
      </c>
      <c r="E539" s="15">
        <f t="shared" si="126"/>
        <v>1387459.2000000002</v>
      </c>
    </row>
    <row r="540" spans="1:5" x14ac:dyDescent="0.3">
      <c r="A540" s="53"/>
      <c r="B540" s="4" t="s">
        <v>64</v>
      </c>
      <c r="C540" s="15">
        <f t="shared" si="121"/>
        <v>3249131.4</v>
      </c>
      <c r="D540" s="15">
        <f t="shared" ref="D540:E540" si="127">D548+D556</f>
        <v>3740619.8</v>
      </c>
      <c r="E540" s="15">
        <f t="shared" si="127"/>
        <v>3755653.1</v>
      </c>
    </row>
    <row r="541" spans="1:5" x14ac:dyDescent="0.3">
      <c r="A541" s="54"/>
      <c r="B541" s="4" t="s">
        <v>63</v>
      </c>
      <c r="C541" s="15">
        <f t="shared" si="121"/>
        <v>2582995.2999999998</v>
      </c>
      <c r="D541" s="15">
        <f t="shared" ref="D541:E541" si="128">D549+D557</f>
        <v>2422485.6</v>
      </c>
      <c r="E541" s="15">
        <f t="shared" si="128"/>
        <v>2422485.6</v>
      </c>
    </row>
    <row r="542" spans="1:5" ht="17.25" customHeight="1" x14ac:dyDescent="0.3">
      <c r="A542" s="52" t="s">
        <v>180</v>
      </c>
      <c r="B542" s="4" t="s">
        <v>57</v>
      </c>
      <c r="C542" s="15">
        <v>2633161.5</v>
      </c>
      <c r="D542" s="15">
        <f>SUM(D543:D549)</f>
        <v>3328071.3</v>
      </c>
      <c r="E542" s="15">
        <v>3308281.1</v>
      </c>
    </row>
    <row r="543" spans="1:5" x14ac:dyDescent="0.3">
      <c r="A543" s="53"/>
      <c r="B543" s="4" t="s">
        <v>60</v>
      </c>
      <c r="C543" s="15">
        <v>246128.9</v>
      </c>
      <c r="D543" s="15">
        <v>246128.9</v>
      </c>
      <c r="E543" s="15">
        <v>246128.9</v>
      </c>
    </row>
    <row r="544" spans="1:5" x14ac:dyDescent="0.3">
      <c r="A544" s="53"/>
      <c r="B544" s="4" t="s">
        <v>61</v>
      </c>
      <c r="C544" s="15">
        <v>535282.80000000005</v>
      </c>
      <c r="D544" s="15">
        <v>661692</v>
      </c>
      <c r="E544" s="15">
        <v>661663.5</v>
      </c>
    </row>
    <row r="545" spans="1:5" x14ac:dyDescent="0.3">
      <c r="A545" s="53"/>
      <c r="B545" s="4" t="s">
        <v>58</v>
      </c>
      <c r="C545" s="15">
        <v>0</v>
      </c>
      <c r="D545" s="15">
        <v>0</v>
      </c>
      <c r="E545" s="15">
        <v>0</v>
      </c>
    </row>
    <row r="546" spans="1:5" x14ac:dyDescent="0.3">
      <c r="A546" s="53"/>
      <c r="B546" s="4" t="s">
        <v>59</v>
      </c>
      <c r="C546" s="15">
        <v>0</v>
      </c>
      <c r="D546" s="15">
        <v>0</v>
      </c>
      <c r="E546" s="15">
        <v>0</v>
      </c>
    </row>
    <row r="547" spans="1:5" x14ac:dyDescent="0.3">
      <c r="A547" s="53"/>
      <c r="B547" s="4" t="s">
        <v>62</v>
      </c>
      <c r="C547" s="15">
        <v>406928.9</v>
      </c>
      <c r="D547" s="15">
        <v>762919.9</v>
      </c>
      <c r="E547" s="15">
        <v>743191.8</v>
      </c>
    </row>
    <row r="548" spans="1:5" x14ac:dyDescent="0.3">
      <c r="A548" s="53"/>
      <c r="B548" s="4" t="s">
        <v>64</v>
      </c>
      <c r="C548" s="15">
        <v>1444820.9</v>
      </c>
      <c r="D548" s="15">
        <v>1657330.5</v>
      </c>
      <c r="E548" s="15">
        <v>1657296.9</v>
      </c>
    </row>
    <row r="549" spans="1:5" x14ac:dyDescent="0.3">
      <c r="A549" s="54"/>
      <c r="B549" s="4" t="s">
        <v>63</v>
      </c>
      <c r="C549" s="15">
        <v>0</v>
      </c>
      <c r="D549" s="15">
        <v>0</v>
      </c>
      <c r="E549" s="15">
        <v>0</v>
      </c>
    </row>
    <row r="550" spans="1:5" ht="19.5" customHeight="1" x14ac:dyDescent="0.3">
      <c r="A550" s="52" t="s">
        <v>181</v>
      </c>
      <c r="B550" s="4" t="s">
        <v>57</v>
      </c>
      <c r="C550" s="15">
        <v>11452210.5</v>
      </c>
      <c r="D550" s="15">
        <f>SUM(D551:D557)</f>
        <v>11184164.300000001</v>
      </c>
      <c r="E550" s="15">
        <v>11181742.6</v>
      </c>
    </row>
    <row r="551" spans="1:5" x14ac:dyDescent="0.3">
      <c r="A551" s="53"/>
      <c r="B551" s="4" t="s">
        <v>60</v>
      </c>
      <c r="C551" s="15">
        <v>1367806</v>
      </c>
      <c r="D551" s="15">
        <v>1171126.1000000001</v>
      </c>
      <c r="E551" s="15">
        <v>1171062</v>
      </c>
    </row>
    <row r="552" spans="1:5" x14ac:dyDescent="0.3">
      <c r="A552" s="53"/>
      <c r="B552" s="4" t="s">
        <v>61</v>
      </c>
      <c r="C552" s="15">
        <v>554296.6</v>
      </c>
      <c r="D552" s="15">
        <v>462480.6</v>
      </c>
      <c r="E552" s="15">
        <v>445226.6</v>
      </c>
    </row>
    <row r="553" spans="1:5" x14ac:dyDescent="0.3">
      <c r="A553" s="53"/>
      <c r="B553" s="4" t="s">
        <v>58</v>
      </c>
      <c r="C553" s="15">
        <v>3846070.4</v>
      </c>
      <c r="D553" s="15">
        <v>3879683.2</v>
      </c>
      <c r="E553" s="15">
        <v>3878976</v>
      </c>
    </row>
    <row r="554" spans="1:5" x14ac:dyDescent="0.3">
      <c r="A554" s="53"/>
      <c r="B554" s="4" t="s">
        <v>59</v>
      </c>
      <c r="C554" s="15">
        <v>630989.69999999995</v>
      </c>
      <c r="D554" s="15">
        <v>519226.3</v>
      </c>
      <c r="E554" s="15">
        <v>521368.8</v>
      </c>
    </row>
    <row r="555" spans="1:5" x14ac:dyDescent="0.3">
      <c r="A555" s="53"/>
      <c r="B555" s="4" t="s">
        <v>62</v>
      </c>
      <c r="C555" s="15">
        <v>665742</v>
      </c>
      <c r="D555" s="15">
        <v>645873.19999999995</v>
      </c>
      <c r="E555" s="15">
        <v>644267.4</v>
      </c>
    </row>
    <row r="556" spans="1:5" x14ac:dyDescent="0.3">
      <c r="A556" s="53"/>
      <c r="B556" s="4" t="s">
        <v>64</v>
      </c>
      <c r="C556" s="15">
        <v>1804310.5</v>
      </c>
      <c r="D556" s="15">
        <v>2083289.3</v>
      </c>
      <c r="E556" s="15">
        <v>2098356.2000000002</v>
      </c>
    </row>
    <row r="557" spans="1:5" x14ac:dyDescent="0.3">
      <c r="A557" s="54"/>
      <c r="B557" s="4" t="s">
        <v>63</v>
      </c>
      <c r="C557" s="15">
        <v>2582995.2999999998</v>
      </c>
      <c r="D557" s="15">
        <v>2422485.6</v>
      </c>
      <c r="E557" s="15">
        <v>2422485.6</v>
      </c>
    </row>
    <row r="558" spans="1:5" x14ac:dyDescent="0.3">
      <c r="A558" s="52" t="s">
        <v>109</v>
      </c>
      <c r="B558" s="4" t="s">
        <v>57</v>
      </c>
      <c r="C558" s="15">
        <f>SUM(C559:C565)</f>
        <v>359611.8</v>
      </c>
      <c r="D558" s="15">
        <f t="shared" ref="D558:E558" si="129">SUM(D559:D565)</f>
        <v>359611.8</v>
      </c>
      <c r="E558" s="15">
        <f t="shared" si="129"/>
        <v>359575.92</v>
      </c>
    </row>
    <row r="559" spans="1:5" x14ac:dyDescent="0.3">
      <c r="A559" s="53"/>
      <c r="B559" s="4" t="s">
        <v>60</v>
      </c>
      <c r="C559" s="15">
        <v>0</v>
      </c>
      <c r="D559" s="15">
        <v>0</v>
      </c>
      <c r="E559" s="15">
        <v>0</v>
      </c>
    </row>
    <row r="560" spans="1:5" x14ac:dyDescent="0.3">
      <c r="A560" s="53"/>
      <c r="B560" s="4" t="s">
        <v>61</v>
      </c>
      <c r="C560" s="15">
        <f>C567</f>
        <v>100000</v>
      </c>
      <c r="D560" s="15">
        <f t="shared" ref="D560:E560" si="130">D567</f>
        <v>100000</v>
      </c>
      <c r="E560" s="15">
        <f t="shared" si="130"/>
        <v>100000</v>
      </c>
    </row>
    <row r="561" spans="1:5" x14ac:dyDescent="0.3">
      <c r="A561" s="53"/>
      <c r="B561" s="4" t="s">
        <v>58</v>
      </c>
      <c r="C561" s="15">
        <v>0</v>
      </c>
      <c r="D561" s="15">
        <v>0</v>
      </c>
      <c r="E561" s="15">
        <v>0</v>
      </c>
    </row>
    <row r="562" spans="1:5" x14ac:dyDescent="0.3">
      <c r="A562" s="53"/>
      <c r="B562" s="4" t="s">
        <v>59</v>
      </c>
      <c r="C562" s="15">
        <f>C568</f>
        <v>144685.9</v>
      </c>
      <c r="D562" s="15">
        <f t="shared" ref="D562:E562" si="131">D568</f>
        <v>144685.9</v>
      </c>
      <c r="E562" s="15">
        <f t="shared" si="131"/>
        <v>144650.01999999999</v>
      </c>
    </row>
    <row r="563" spans="1:5" x14ac:dyDescent="0.3">
      <c r="A563" s="53"/>
      <c r="B563" s="4" t="s">
        <v>62</v>
      </c>
      <c r="C563" s="15">
        <v>0</v>
      </c>
      <c r="D563" s="15">
        <v>0</v>
      </c>
      <c r="E563" s="15">
        <v>0</v>
      </c>
    </row>
    <row r="564" spans="1:5" x14ac:dyDescent="0.3">
      <c r="A564" s="53"/>
      <c r="B564" s="4" t="s">
        <v>64</v>
      </c>
      <c r="C564" s="15">
        <f>C571</f>
        <v>114925.9</v>
      </c>
      <c r="D564" s="15">
        <f t="shared" ref="D564:E564" si="132">D571</f>
        <v>114925.9</v>
      </c>
      <c r="E564" s="15">
        <f t="shared" si="132"/>
        <v>114925.9</v>
      </c>
    </row>
    <row r="565" spans="1:5" x14ac:dyDescent="0.3">
      <c r="A565" s="54"/>
      <c r="B565" s="4" t="s">
        <v>63</v>
      </c>
      <c r="C565" s="15">
        <v>0</v>
      </c>
      <c r="D565" s="15">
        <v>0</v>
      </c>
      <c r="E565" s="15">
        <v>0</v>
      </c>
    </row>
    <row r="566" spans="1:5" x14ac:dyDescent="0.3">
      <c r="A566" s="55" t="s">
        <v>164</v>
      </c>
      <c r="B566" s="4" t="s">
        <v>57</v>
      </c>
      <c r="C566" s="15">
        <f>SUM(C567:C569)</f>
        <v>359611.8</v>
      </c>
      <c r="D566" s="15">
        <f t="shared" ref="D566:E566" si="133">SUM(D567:D569)</f>
        <v>359611.8</v>
      </c>
      <c r="E566" s="15">
        <f t="shared" si="133"/>
        <v>359575.92</v>
      </c>
    </row>
    <row r="567" spans="1:5" x14ac:dyDescent="0.3">
      <c r="A567" s="56"/>
      <c r="B567" s="4" t="s">
        <v>61</v>
      </c>
      <c r="C567" s="15">
        <v>100000</v>
      </c>
      <c r="D567" s="15">
        <f>D573</f>
        <v>100000</v>
      </c>
      <c r="E567" s="15">
        <v>100000</v>
      </c>
    </row>
    <row r="568" spans="1:5" x14ac:dyDescent="0.3">
      <c r="A568" s="56"/>
      <c r="B568" s="4" t="s">
        <v>59</v>
      </c>
      <c r="C568" s="15">
        <v>144685.9</v>
      </c>
      <c r="D568" s="15">
        <f>D574</f>
        <v>144685.9</v>
      </c>
      <c r="E568" s="15">
        <v>144650.01999999999</v>
      </c>
    </row>
    <row r="569" spans="1:5" x14ac:dyDescent="0.3">
      <c r="A569" s="57"/>
      <c r="B569" s="4" t="s">
        <v>64</v>
      </c>
      <c r="C569" s="15">
        <v>114925.9</v>
      </c>
      <c r="D569" s="15">
        <v>114925.9</v>
      </c>
      <c r="E569" s="15">
        <v>114925.9</v>
      </c>
    </row>
    <row r="570" spans="1:5" ht="21.75" customHeight="1" x14ac:dyDescent="0.3">
      <c r="A570" s="52" t="s">
        <v>72</v>
      </c>
      <c r="B570" s="4" t="s">
        <v>57</v>
      </c>
      <c r="C570" s="15">
        <v>114925.9</v>
      </c>
      <c r="D570" s="15">
        <v>114925.9</v>
      </c>
      <c r="E570" s="15">
        <v>114925.9</v>
      </c>
    </row>
    <row r="571" spans="1:5" x14ac:dyDescent="0.3">
      <c r="A571" s="54"/>
      <c r="B571" s="4" t="s">
        <v>64</v>
      </c>
      <c r="C571" s="15">
        <v>114925.9</v>
      </c>
      <c r="D571" s="15">
        <v>114925.9</v>
      </c>
      <c r="E571" s="15">
        <v>114925.9</v>
      </c>
    </row>
    <row r="572" spans="1:5" ht="54.75" customHeight="1" x14ac:dyDescent="0.3">
      <c r="A572" s="52" t="s">
        <v>186</v>
      </c>
      <c r="B572" s="4" t="s">
        <v>57</v>
      </c>
      <c r="C572" s="15">
        <v>244685.9</v>
      </c>
      <c r="D572" s="15">
        <f>SUM(D573:D574)</f>
        <v>244685.9</v>
      </c>
      <c r="E572" s="15">
        <v>244650.02</v>
      </c>
    </row>
    <row r="573" spans="1:5" x14ac:dyDescent="0.3">
      <c r="A573" s="53"/>
      <c r="B573" s="4" t="s">
        <v>61</v>
      </c>
      <c r="C573" s="15">
        <v>100000</v>
      </c>
      <c r="D573" s="15">
        <v>100000</v>
      </c>
      <c r="E573" s="15">
        <v>100000</v>
      </c>
    </row>
    <row r="574" spans="1:5" x14ac:dyDescent="0.3">
      <c r="A574" s="54"/>
      <c r="B574" s="4" t="s">
        <v>59</v>
      </c>
      <c r="C574" s="15">
        <v>144685.9</v>
      </c>
      <c r="D574" s="15">
        <v>144685.9</v>
      </c>
      <c r="E574" s="15">
        <v>144650.01999999999</v>
      </c>
    </row>
    <row r="575" spans="1:5" x14ac:dyDescent="0.3">
      <c r="A575" s="7"/>
    </row>
    <row r="576" spans="1:5" ht="33.75" customHeight="1" x14ac:dyDescent="0.3">
      <c r="A576" s="37" t="s">
        <v>192</v>
      </c>
      <c r="B576" s="49"/>
      <c r="C576" s="49"/>
      <c r="D576" s="49"/>
      <c r="E576" s="49"/>
    </row>
    <row r="577" spans="1:5" ht="18.75" customHeight="1" x14ac:dyDescent="0.3">
      <c r="A577" s="38" t="s">
        <v>157</v>
      </c>
      <c r="B577" s="49" t="s">
        <v>67</v>
      </c>
      <c r="C577" s="49" t="s">
        <v>68</v>
      </c>
      <c r="D577" s="49"/>
      <c r="E577" s="49"/>
    </row>
    <row r="578" spans="1:5" ht="60" x14ac:dyDescent="0.3">
      <c r="A578" s="49"/>
      <c r="B578" s="49"/>
      <c r="C578" s="9" t="s">
        <v>121</v>
      </c>
      <c r="D578" s="9" t="s">
        <v>122</v>
      </c>
      <c r="E578" s="10" t="s">
        <v>69</v>
      </c>
    </row>
    <row r="579" spans="1:5" x14ac:dyDescent="0.3">
      <c r="A579" s="10" t="s">
        <v>7</v>
      </c>
      <c r="B579" s="10" t="s">
        <v>8</v>
      </c>
      <c r="C579" s="10" t="s">
        <v>9</v>
      </c>
      <c r="D579" s="10" t="s">
        <v>10</v>
      </c>
      <c r="E579" s="10" t="s">
        <v>11</v>
      </c>
    </row>
    <row r="580" spans="1:5" ht="30" x14ac:dyDescent="0.3">
      <c r="A580" s="4" t="s">
        <v>87</v>
      </c>
      <c r="B580" s="4" t="s">
        <v>56</v>
      </c>
      <c r="C580" s="15">
        <f>C581+C588+C596</f>
        <v>5768620.0000000009</v>
      </c>
      <c r="D580" s="15">
        <f t="shared" ref="D580:E580" si="134">D581+D588+D596</f>
        <v>8439644.3000000007</v>
      </c>
      <c r="E580" s="15">
        <f t="shared" si="134"/>
        <v>8408444.9199999999</v>
      </c>
    </row>
    <row r="581" spans="1:5" ht="30" x14ac:dyDescent="0.3">
      <c r="A581" s="4" t="s">
        <v>92</v>
      </c>
      <c r="B581" s="4" t="s">
        <v>56</v>
      </c>
      <c r="C581" s="15">
        <f>C582+C584+C586</f>
        <v>825086.2</v>
      </c>
      <c r="D581" s="15">
        <f t="shared" ref="D581:E581" si="135">D582+D584+D586</f>
        <v>754478.2</v>
      </c>
      <c r="E581" s="15">
        <f t="shared" si="135"/>
        <v>728139.4</v>
      </c>
    </row>
    <row r="582" spans="1:5" ht="45" x14ac:dyDescent="0.3">
      <c r="A582" s="4" t="s">
        <v>158</v>
      </c>
      <c r="B582" s="4" t="s">
        <v>56</v>
      </c>
      <c r="C582" s="15">
        <v>30066.799999999999</v>
      </c>
      <c r="D582" s="15">
        <v>30066.799999999999</v>
      </c>
      <c r="E582" s="15">
        <v>30055.4</v>
      </c>
    </row>
    <row r="583" spans="1:5" ht="60" x14ac:dyDescent="0.3">
      <c r="A583" s="4" t="s">
        <v>174</v>
      </c>
      <c r="B583" s="4" t="s">
        <v>56</v>
      </c>
      <c r="C583" s="15">
        <v>30066.799999999999</v>
      </c>
      <c r="D583" s="15">
        <v>30066.799999999999</v>
      </c>
      <c r="E583" s="15">
        <v>30055.4</v>
      </c>
    </row>
    <row r="584" spans="1:5" ht="45" x14ac:dyDescent="0.3">
      <c r="A584" s="4" t="s">
        <v>189</v>
      </c>
      <c r="B584" s="4" t="s">
        <v>56</v>
      </c>
      <c r="C584" s="15">
        <v>92773.7</v>
      </c>
      <c r="D584" s="15">
        <v>92773.7</v>
      </c>
      <c r="E584" s="15">
        <v>89795.5</v>
      </c>
    </row>
    <row r="585" spans="1:5" ht="60" x14ac:dyDescent="0.3">
      <c r="A585" s="13" t="s">
        <v>175</v>
      </c>
      <c r="B585" s="4" t="s">
        <v>56</v>
      </c>
      <c r="C585" s="15">
        <v>92773.7</v>
      </c>
      <c r="D585" s="15">
        <v>92773.7</v>
      </c>
      <c r="E585" s="15">
        <v>89795.5</v>
      </c>
    </row>
    <row r="586" spans="1:5" ht="45" x14ac:dyDescent="0.3">
      <c r="A586" s="4" t="s">
        <v>190</v>
      </c>
      <c r="B586" s="4" t="s">
        <v>56</v>
      </c>
      <c r="C586" s="15">
        <v>702245.7</v>
      </c>
      <c r="D586" s="15">
        <v>631637.69999999995</v>
      </c>
      <c r="E586" s="15">
        <v>608288.5</v>
      </c>
    </row>
    <row r="587" spans="1:5" ht="45" x14ac:dyDescent="0.3">
      <c r="A587" s="13" t="s">
        <v>178</v>
      </c>
      <c r="B587" s="4" t="s">
        <v>56</v>
      </c>
      <c r="C587" s="15">
        <v>702245.7</v>
      </c>
      <c r="D587" s="15">
        <v>631637.69999999995</v>
      </c>
      <c r="E587" s="15">
        <v>608288.5</v>
      </c>
    </row>
    <row r="588" spans="1:5" ht="30" x14ac:dyDescent="0.3">
      <c r="A588" s="4" t="s">
        <v>94</v>
      </c>
      <c r="B588" s="4" t="s">
        <v>56</v>
      </c>
      <c r="C588" s="15">
        <f>C589+C591+C593</f>
        <v>4559242.8000000007</v>
      </c>
      <c r="D588" s="15">
        <f t="shared" ref="D588:E588" si="136">D589+D591+D593</f>
        <v>7310827.5</v>
      </c>
      <c r="E588" s="15">
        <f t="shared" si="136"/>
        <v>7305966.9199999999</v>
      </c>
    </row>
    <row r="589" spans="1:5" ht="45" x14ac:dyDescent="0.3">
      <c r="A589" s="4" t="s">
        <v>161</v>
      </c>
      <c r="B589" s="4" t="s">
        <v>56</v>
      </c>
      <c r="C589" s="15">
        <v>1205010.6000000001</v>
      </c>
      <c r="D589" s="15">
        <v>4171650.6</v>
      </c>
      <c r="E589" s="15">
        <v>4171062.14</v>
      </c>
    </row>
    <row r="590" spans="1:5" ht="45" x14ac:dyDescent="0.3">
      <c r="A590" s="4" t="s">
        <v>179</v>
      </c>
      <c r="B590" s="4" t="s">
        <v>56</v>
      </c>
      <c r="C590" s="15">
        <v>1205010.6000000001</v>
      </c>
      <c r="D590" s="15">
        <v>4171650.6</v>
      </c>
      <c r="E590" s="15">
        <v>4171062.14</v>
      </c>
    </row>
    <row r="591" spans="1:5" ht="60" x14ac:dyDescent="0.3">
      <c r="A591" s="4" t="s">
        <v>162</v>
      </c>
      <c r="B591" s="4" t="s">
        <v>56</v>
      </c>
      <c r="C591" s="15">
        <v>102189.5</v>
      </c>
      <c r="D591" s="15">
        <v>101719.9</v>
      </c>
      <c r="E591" s="15">
        <v>97477.08</v>
      </c>
    </row>
    <row r="592" spans="1:5" ht="75" x14ac:dyDescent="0.3">
      <c r="A592" s="4" t="s">
        <v>70</v>
      </c>
      <c r="B592" s="4" t="s">
        <v>56</v>
      </c>
      <c r="C592" s="15">
        <v>102189.5</v>
      </c>
      <c r="D592" s="15">
        <v>101719.9</v>
      </c>
      <c r="E592" s="15">
        <v>97477.08</v>
      </c>
    </row>
    <row r="593" spans="1:5" ht="30" x14ac:dyDescent="0.3">
      <c r="A593" s="4" t="s">
        <v>163</v>
      </c>
      <c r="B593" s="4" t="s">
        <v>56</v>
      </c>
      <c r="C593" s="15">
        <f>SUM(C594:C595)</f>
        <v>3252042.7</v>
      </c>
      <c r="D593" s="15">
        <f t="shared" ref="D593:E593" si="137">SUM(D594:D595)</f>
        <v>3037457</v>
      </c>
      <c r="E593" s="15">
        <f t="shared" si="137"/>
        <v>3037427.7</v>
      </c>
    </row>
    <row r="594" spans="1:5" ht="75" x14ac:dyDescent="0.3">
      <c r="A594" s="4" t="s">
        <v>180</v>
      </c>
      <c r="B594" s="4" t="s">
        <v>56</v>
      </c>
      <c r="C594" s="15">
        <v>1189246.8999999999</v>
      </c>
      <c r="D594" s="15">
        <v>1207288.1000000001</v>
      </c>
      <c r="E594" s="15">
        <v>1207259.1000000001</v>
      </c>
    </row>
    <row r="595" spans="1:5" ht="60" x14ac:dyDescent="0.3">
      <c r="A595" s="4" t="s">
        <v>181</v>
      </c>
      <c r="B595" s="4" t="s">
        <v>56</v>
      </c>
      <c r="C595" s="15">
        <v>2062795.8</v>
      </c>
      <c r="D595" s="15">
        <v>1830168.9</v>
      </c>
      <c r="E595" s="15">
        <v>1830168.6</v>
      </c>
    </row>
    <row r="596" spans="1:5" x14ac:dyDescent="0.3">
      <c r="A596" s="4" t="s">
        <v>109</v>
      </c>
      <c r="B596" s="4" t="s">
        <v>56</v>
      </c>
      <c r="C596" s="15">
        <v>384291</v>
      </c>
      <c r="D596" s="15">
        <v>374338.6</v>
      </c>
      <c r="E596" s="15">
        <v>374338.6</v>
      </c>
    </row>
    <row r="597" spans="1:5" ht="30" x14ac:dyDescent="0.3">
      <c r="A597" s="4" t="s">
        <v>164</v>
      </c>
      <c r="B597" s="4" t="s">
        <v>56</v>
      </c>
      <c r="C597" s="15">
        <v>384291</v>
      </c>
      <c r="D597" s="15">
        <v>374338.6</v>
      </c>
      <c r="E597" s="15">
        <v>374338.6</v>
      </c>
    </row>
    <row r="598" spans="1:5" ht="90" x14ac:dyDescent="0.3">
      <c r="A598" s="4" t="s">
        <v>186</v>
      </c>
      <c r="B598" s="4" t="s">
        <v>56</v>
      </c>
      <c r="C598" s="15">
        <v>384291</v>
      </c>
      <c r="D598" s="15">
        <v>374338.6</v>
      </c>
      <c r="E598" s="15">
        <v>374338.6</v>
      </c>
    </row>
    <row r="600" spans="1:5" ht="38.25" customHeight="1" x14ac:dyDescent="0.3">
      <c r="A600" s="37" t="s">
        <v>188</v>
      </c>
      <c r="B600" s="49"/>
      <c r="C600" s="49"/>
      <c r="D600" s="49"/>
      <c r="E600" s="49"/>
    </row>
    <row r="601" spans="1:5" ht="18.75" customHeight="1" x14ac:dyDescent="0.3">
      <c r="A601" s="38" t="s">
        <v>157</v>
      </c>
      <c r="B601" s="49" t="s">
        <v>67</v>
      </c>
      <c r="C601" s="49" t="s">
        <v>68</v>
      </c>
      <c r="D601" s="49"/>
      <c r="E601" s="49"/>
    </row>
    <row r="602" spans="1:5" ht="60" x14ac:dyDescent="0.3">
      <c r="A602" s="49"/>
      <c r="B602" s="49"/>
      <c r="C602" s="9" t="s">
        <v>121</v>
      </c>
      <c r="D602" s="9" t="s">
        <v>122</v>
      </c>
      <c r="E602" s="10" t="s">
        <v>69</v>
      </c>
    </row>
    <row r="603" spans="1:5" x14ac:dyDescent="0.3">
      <c r="A603" s="10" t="s">
        <v>7</v>
      </c>
      <c r="B603" s="10" t="s">
        <v>8</v>
      </c>
      <c r="C603" s="10" t="s">
        <v>9</v>
      </c>
      <c r="D603" s="10" t="s">
        <v>10</v>
      </c>
      <c r="E603" s="10" t="s">
        <v>11</v>
      </c>
    </row>
    <row r="604" spans="1:5" ht="30" x14ac:dyDescent="0.3">
      <c r="A604" s="4" t="s">
        <v>87</v>
      </c>
      <c r="B604" s="4" t="s">
        <v>153</v>
      </c>
      <c r="C604" s="15">
        <f>C605+C614</f>
        <v>1456431</v>
      </c>
      <c r="D604" s="15">
        <f t="shared" ref="D604:E604" si="138">D605+D614</f>
        <v>1755706.6</v>
      </c>
      <c r="E604" s="15">
        <f t="shared" si="138"/>
        <v>1718199.8900000001</v>
      </c>
    </row>
    <row r="605" spans="1:5" ht="30" x14ac:dyDescent="0.3">
      <c r="A605" s="4" t="s">
        <v>92</v>
      </c>
      <c r="B605" s="4" t="s">
        <v>153</v>
      </c>
      <c r="C605" s="15">
        <f>C606+C608+C610+C612</f>
        <v>555130.19999999995</v>
      </c>
      <c r="D605" s="15">
        <f t="shared" ref="D605:E605" si="139">D606+D608+D610+D612</f>
        <v>514035.9</v>
      </c>
      <c r="E605" s="15">
        <f t="shared" si="139"/>
        <v>499688.89</v>
      </c>
    </row>
    <row r="606" spans="1:5" ht="45" x14ac:dyDescent="0.3">
      <c r="A606" s="4" t="s">
        <v>158</v>
      </c>
      <c r="B606" s="4" t="s">
        <v>153</v>
      </c>
      <c r="C606" s="15">
        <v>6594.5</v>
      </c>
      <c r="D606" s="15">
        <v>5500.2</v>
      </c>
      <c r="E606" s="15">
        <v>5495.6</v>
      </c>
    </row>
    <row r="607" spans="1:5" ht="60" x14ac:dyDescent="0.3">
      <c r="A607" s="4" t="s">
        <v>174</v>
      </c>
      <c r="B607" s="4" t="s">
        <v>155</v>
      </c>
      <c r="C607" s="15">
        <v>6594.5</v>
      </c>
      <c r="D607" s="15">
        <v>5500.2</v>
      </c>
      <c r="E607" s="15">
        <v>5495.6</v>
      </c>
    </row>
    <row r="608" spans="1:5" ht="45" x14ac:dyDescent="0.3">
      <c r="A608" s="4" t="s">
        <v>189</v>
      </c>
      <c r="B608" s="4" t="s">
        <v>153</v>
      </c>
      <c r="C608" s="15">
        <v>15528.8</v>
      </c>
      <c r="D608" s="15">
        <v>15528.8</v>
      </c>
      <c r="E608" s="15">
        <v>15335.89</v>
      </c>
    </row>
    <row r="609" spans="1:5" ht="60" x14ac:dyDescent="0.3">
      <c r="A609" s="13" t="s">
        <v>175</v>
      </c>
      <c r="B609" s="4" t="s">
        <v>153</v>
      </c>
      <c r="C609" s="15">
        <v>15528.8</v>
      </c>
      <c r="D609" s="15">
        <v>15528.8</v>
      </c>
      <c r="E609" s="15">
        <v>15335.89</v>
      </c>
    </row>
    <row r="610" spans="1:5" ht="30" x14ac:dyDescent="0.3">
      <c r="A610" s="4" t="s">
        <v>160</v>
      </c>
      <c r="B610" s="4" t="s">
        <v>153</v>
      </c>
      <c r="C610" s="15">
        <v>358507.8</v>
      </c>
      <c r="D610" s="15">
        <v>358507.8</v>
      </c>
      <c r="E610" s="15">
        <v>354495.2</v>
      </c>
    </row>
    <row r="611" spans="1:5" ht="60" x14ac:dyDescent="0.3">
      <c r="A611" s="4" t="s">
        <v>177</v>
      </c>
      <c r="B611" s="4" t="s">
        <v>153</v>
      </c>
      <c r="C611" s="15">
        <v>358507.8</v>
      </c>
      <c r="D611" s="15">
        <v>358507.8</v>
      </c>
      <c r="E611" s="15">
        <v>354495.2</v>
      </c>
    </row>
    <row r="612" spans="1:5" ht="45" x14ac:dyDescent="0.3">
      <c r="A612" s="4" t="s">
        <v>190</v>
      </c>
      <c r="B612" s="4" t="s">
        <v>153</v>
      </c>
      <c r="C612" s="15">
        <v>174499.1</v>
      </c>
      <c r="D612" s="15">
        <v>134499.1</v>
      </c>
      <c r="E612" s="15">
        <v>124362.2</v>
      </c>
    </row>
    <row r="613" spans="1:5" ht="45" x14ac:dyDescent="0.3">
      <c r="A613" s="13" t="s">
        <v>178</v>
      </c>
      <c r="B613" s="4" t="s">
        <v>153</v>
      </c>
      <c r="C613" s="15">
        <v>174499.1</v>
      </c>
      <c r="D613" s="15">
        <v>134499.1</v>
      </c>
      <c r="E613" s="15">
        <v>124362.2</v>
      </c>
    </row>
    <row r="614" spans="1:5" ht="30" x14ac:dyDescent="0.3">
      <c r="A614" s="4" t="s">
        <v>94</v>
      </c>
      <c r="B614" s="4" t="s">
        <v>153</v>
      </c>
      <c r="C614" s="15">
        <f>C615+C617+C619</f>
        <v>901300.8</v>
      </c>
      <c r="D614" s="15">
        <f t="shared" ref="D614:E614" si="140">D615+D617+D619</f>
        <v>1241670.7</v>
      </c>
      <c r="E614" s="15">
        <f t="shared" si="140"/>
        <v>1218511</v>
      </c>
    </row>
    <row r="615" spans="1:5" ht="45" x14ac:dyDescent="0.3">
      <c r="A615" s="4" t="s">
        <v>161</v>
      </c>
      <c r="B615" s="4" t="s">
        <v>153</v>
      </c>
      <c r="C615" s="15">
        <v>216167.9</v>
      </c>
      <c r="D615" s="15">
        <v>644764</v>
      </c>
      <c r="E615" s="15">
        <v>644186.19999999995</v>
      </c>
    </row>
    <row r="616" spans="1:5" ht="45" x14ac:dyDescent="0.3">
      <c r="A616" s="4" t="s">
        <v>179</v>
      </c>
      <c r="B616" s="4" t="s">
        <v>153</v>
      </c>
      <c r="C616" s="15">
        <v>216167.9</v>
      </c>
      <c r="D616" s="15">
        <v>644764</v>
      </c>
      <c r="E616" s="15">
        <v>644186.19999999995</v>
      </c>
    </row>
    <row r="617" spans="1:5" ht="60" x14ac:dyDescent="0.3">
      <c r="A617" s="4" t="s">
        <v>162</v>
      </c>
      <c r="B617" s="4" t="s">
        <v>153</v>
      </c>
      <c r="C617" s="15">
        <v>28407</v>
      </c>
      <c r="D617" s="15">
        <v>28061.7</v>
      </c>
      <c r="E617" s="15">
        <v>7041.8</v>
      </c>
    </row>
    <row r="618" spans="1:5" ht="75" x14ac:dyDescent="0.3">
      <c r="A618" s="4" t="s">
        <v>70</v>
      </c>
      <c r="B618" s="4" t="s">
        <v>153</v>
      </c>
      <c r="C618" s="15">
        <v>28407</v>
      </c>
      <c r="D618" s="15">
        <v>28061.7</v>
      </c>
      <c r="E618" s="15">
        <v>7041.8</v>
      </c>
    </row>
    <row r="619" spans="1:5" ht="30" x14ac:dyDescent="0.3">
      <c r="A619" s="4" t="s">
        <v>163</v>
      </c>
      <c r="B619" s="4" t="s">
        <v>153</v>
      </c>
      <c r="C619" s="15">
        <f>SUM(C620:C621)</f>
        <v>656725.9</v>
      </c>
      <c r="D619" s="15">
        <f t="shared" ref="D619:E619" si="141">SUM(D620:D621)</f>
        <v>568845</v>
      </c>
      <c r="E619" s="15">
        <f t="shared" si="141"/>
        <v>567283</v>
      </c>
    </row>
    <row r="620" spans="1:5" ht="75" x14ac:dyDescent="0.3">
      <c r="A620" s="4" t="s">
        <v>180</v>
      </c>
      <c r="B620" s="4" t="s">
        <v>153</v>
      </c>
      <c r="C620" s="15">
        <v>166483.5</v>
      </c>
      <c r="D620" s="15">
        <v>163937.9</v>
      </c>
      <c r="E620" s="15">
        <v>162375.9</v>
      </c>
    </row>
    <row r="621" spans="1:5" ht="60" x14ac:dyDescent="0.3">
      <c r="A621" s="4" t="s">
        <v>181</v>
      </c>
      <c r="B621" s="4" t="s">
        <v>153</v>
      </c>
      <c r="C621" s="15">
        <v>490242.4</v>
      </c>
      <c r="D621" s="15">
        <v>404907.1</v>
      </c>
      <c r="E621" s="15">
        <v>404907.1</v>
      </c>
    </row>
    <row r="622" spans="1:5" x14ac:dyDescent="0.3">
      <c r="A622" s="4" t="s">
        <v>109</v>
      </c>
      <c r="B622" s="4" t="s">
        <v>153</v>
      </c>
      <c r="C622" s="15">
        <v>0</v>
      </c>
      <c r="D622" s="15">
        <v>0</v>
      </c>
      <c r="E622" s="15">
        <v>0</v>
      </c>
    </row>
  </sheetData>
  <mergeCells count="100">
    <mergeCell ref="A23:A26"/>
    <mergeCell ref="A27:A30"/>
    <mergeCell ref="A31:A34"/>
    <mergeCell ref="A15:A18"/>
    <mergeCell ref="A19:A22"/>
    <mergeCell ref="A201:A210"/>
    <mergeCell ref="A191:A200"/>
    <mergeCell ref="A65:A68"/>
    <mergeCell ref="A69:A72"/>
    <mergeCell ref="A35:A38"/>
    <mergeCell ref="A39:A41"/>
    <mergeCell ref="A42:A44"/>
    <mergeCell ref="A187:A188"/>
    <mergeCell ref="A189:A190"/>
    <mergeCell ref="A45:A48"/>
    <mergeCell ref="A49:A52"/>
    <mergeCell ref="A53:A56"/>
    <mergeCell ref="A57:A60"/>
    <mergeCell ref="A61:A64"/>
    <mergeCell ref="A93:A104"/>
    <mergeCell ref="A73:A76"/>
    <mergeCell ref="A259:A270"/>
    <mergeCell ref="A247:A258"/>
    <mergeCell ref="A235:A246"/>
    <mergeCell ref="A223:A234"/>
    <mergeCell ref="A211:A222"/>
    <mergeCell ref="A7:A10"/>
    <mergeCell ref="A11:A14"/>
    <mergeCell ref="A600:E600"/>
    <mergeCell ref="A601:A602"/>
    <mergeCell ref="B601:B602"/>
    <mergeCell ref="C601:E601"/>
    <mergeCell ref="A572:A574"/>
    <mergeCell ref="A550:A557"/>
    <mergeCell ref="A534:A541"/>
    <mergeCell ref="A542:A549"/>
    <mergeCell ref="A526:A533"/>
    <mergeCell ref="A518:A525"/>
    <mergeCell ref="A424:A431"/>
    <mergeCell ref="A448:A455"/>
    <mergeCell ref="A456:A462"/>
    <mergeCell ref="A463:A469"/>
    <mergeCell ref="A1:E1"/>
    <mergeCell ref="A3:E3"/>
    <mergeCell ref="A4:A5"/>
    <mergeCell ref="B4:B5"/>
    <mergeCell ref="C4:E4"/>
    <mergeCell ref="A2:E2"/>
    <mergeCell ref="A378:E378"/>
    <mergeCell ref="A379:A380"/>
    <mergeCell ref="B379:B380"/>
    <mergeCell ref="C379:E379"/>
    <mergeCell ref="A165:A175"/>
    <mergeCell ref="A176:A186"/>
    <mergeCell ref="A364:A366"/>
    <mergeCell ref="A367:A376"/>
    <mergeCell ref="A354:A363"/>
    <mergeCell ref="A343:A353"/>
    <mergeCell ref="A331:A342"/>
    <mergeCell ref="A319:A330"/>
    <mergeCell ref="A295:A306"/>
    <mergeCell ref="A307:A318"/>
    <mergeCell ref="A283:A294"/>
    <mergeCell ref="A271:A282"/>
    <mergeCell ref="A576:E576"/>
    <mergeCell ref="A577:A578"/>
    <mergeCell ref="B577:B578"/>
    <mergeCell ref="C577:E577"/>
    <mergeCell ref="A404:E404"/>
    <mergeCell ref="A405:A406"/>
    <mergeCell ref="B405:B406"/>
    <mergeCell ref="C405:E405"/>
    <mergeCell ref="A432:A439"/>
    <mergeCell ref="A440:A447"/>
    <mergeCell ref="A510:A517"/>
    <mergeCell ref="A486:A493"/>
    <mergeCell ref="A478:A485"/>
    <mergeCell ref="A416:A423"/>
    <mergeCell ref="A476:A477"/>
    <mergeCell ref="A474:A475"/>
    <mergeCell ref="A77:A79"/>
    <mergeCell ref="A80:A83"/>
    <mergeCell ref="A84:A87"/>
    <mergeCell ref="A89:E89"/>
    <mergeCell ref="A90:A91"/>
    <mergeCell ref="B90:B91"/>
    <mergeCell ref="C90:E90"/>
    <mergeCell ref="A129:A140"/>
    <mergeCell ref="A141:A152"/>
    <mergeCell ref="A153:A164"/>
    <mergeCell ref="A117:A128"/>
    <mergeCell ref="A105:A116"/>
    <mergeCell ref="A408:A415"/>
    <mergeCell ref="A570:A571"/>
    <mergeCell ref="A566:A569"/>
    <mergeCell ref="A558:A565"/>
    <mergeCell ref="A502:A509"/>
    <mergeCell ref="A494:A501"/>
    <mergeCell ref="A472:A473"/>
    <mergeCell ref="A470:A471"/>
  </mergeCells>
  <pageMargins left="0.70866141732283472" right="0.70866141732283472" top="0.74803149606299213" bottom="0.74803149606299213" header="0.31496062992125984" footer="0.31496062992125984"/>
  <pageSetup scale="3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9"/>
  <sheetViews>
    <sheetView workbookViewId="0">
      <selection sqref="A1:D1"/>
    </sheetView>
  </sheetViews>
  <sheetFormatPr defaultColWidth="18.7109375" defaultRowHeight="18.75" x14ac:dyDescent="0.3"/>
  <cols>
    <col min="1" max="1" width="54.7109375" style="1" customWidth="1"/>
    <col min="2" max="2" width="50" style="1" customWidth="1"/>
    <col min="3" max="5" width="18.7109375" style="1" customWidth="1"/>
    <col min="6" max="16384" width="18.7109375" style="1"/>
  </cols>
  <sheetData>
    <row r="1" spans="1:4" ht="25.15" customHeight="1" x14ac:dyDescent="0.3">
      <c r="A1" s="66" t="s">
        <v>435</v>
      </c>
      <c r="B1" s="67"/>
      <c r="C1" s="67"/>
      <c r="D1" s="67"/>
    </row>
    <row r="2" spans="1:4" ht="98.25" customHeight="1" x14ac:dyDescent="0.3">
      <c r="A2" s="64" t="s">
        <v>428</v>
      </c>
      <c r="B2" s="64"/>
      <c r="C2" s="64"/>
      <c r="D2" s="64"/>
    </row>
    <row r="3" spans="1:4" ht="18" customHeight="1" x14ac:dyDescent="0.3">
      <c r="A3" s="62" t="s">
        <v>67</v>
      </c>
      <c r="B3" s="62" t="s">
        <v>73</v>
      </c>
      <c r="C3" s="65" t="s">
        <v>120</v>
      </c>
      <c r="D3" s="62"/>
    </row>
    <row r="4" spans="1:4" ht="18" customHeight="1" x14ac:dyDescent="0.3">
      <c r="A4" s="62"/>
      <c r="B4" s="62"/>
      <c r="C4" s="2" t="s">
        <v>74</v>
      </c>
      <c r="D4" s="2" t="s">
        <v>75</v>
      </c>
    </row>
    <row r="5" spans="1:4" ht="15.75" customHeight="1" x14ac:dyDescent="0.3">
      <c r="A5" s="2" t="s">
        <v>7</v>
      </c>
      <c r="B5" s="2" t="s">
        <v>8</v>
      </c>
      <c r="C5" s="2" t="s">
        <v>9</v>
      </c>
      <c r="D5" s="2" t="s">
        <v>10</v>
      </c>
    </row>
    <row r="6" spans="1:4" ht="15.75" customHeight="1" x14ac:dyDescent="0.3">
      <c r="A6" s="61" t="s">
        <v>76</v>
      </c>
      <c r="B6" s="3" t="s">
        <v>77</v>
      </c>
      <c r="C6" s="31">
        <f>C13+C20+C27</f>
        <v>2258548.94</v>
      </c>
      <c r="D6" s="31">
        <f>D13+D20+D27</f>
        <v>2145774.2599999998</v>
      </c>
    </row>
    <row r="7" spans="1:4" ht="31.7" customHeight="1" x14ac:dyDescent="0.3">
      <c r="A7" s="61"/>
      <c r="B7" s="3" t="s">
        <v>79</v>
      </c>
      <c r="C7" s="31"/>
      <c r="D7" s="31"/>
    </row>
    <row r="8" spans="1:4" ht="15.75" customHeight="1" x14ac:dyDescent="0.3">
      <c r="A8" s="61"/>
      <c r="B8" s="3" t="s">
        <v>80</v>
      </c>
      <c r="C8" s="31">
        <f>C15+C22+C29</f>
        <v>2258548.94</v>
      </c>
      <c r="D8" s="31">
        <f>D15+D22+D29</f>
        <v>2145774.2599999998</v>
      </c>
    </row>
    <row r="9" spans="1:4" ht="31.7" customHeight="1" x14ac:dyDescent="0.3">
      <c r="A9" s="61"/>
      <c r="B9" s="3" t="s">
        <v>81</v>
      </c>
      <c r="C9" s="31"/>
      <c r="D9" s="31"/>
    </row>
    <row r="10" spans="1:4" ht="15.75" customHeight="1" x14ac:dyDescent="0.3">
      <c r="A10" s="61"/>
      <c r="B10" s="3" t="s">
        <v>82</v>
      </c>
      <c r="C10" s="31"/>
      <c r="D10" s="31"/>
    </row>
    <row r="11" spans="1:4" ht="15.75" customHeight="1" x14ac:dyDescent="0.3">
      <c r="A11" s="61"/>
      <c r="B11" s="3" t="s">
        <v>165</v>
      </c>
      <c r="C11" s="31"/>
      <c r="D11" s="31"/>
    </row>
    <row r="12" spans="1:4" ht="15.75" customHeight="1" x14ac:dyDescent="0.3">
      <c r="A12" s="61"/>
      <c r="B12" s="3" t="s">
        <v>83</v>
      </c>
      <c r="C12" s="31"/>
      <c r="D12" s="31"/>
    </row>
    <row r="13" spans="1:4" ht="15.75" customHeight="1" x14ac:dyDescent="0.3">
      <c r="A13" s="59" t="s">
        <v>17</v>
      </c>
      <c r="B13" s="3" t="s">
        <v>77</v>
      </c>
      <c r="C13" s="31">
        <f>SUM(C14:C19)</f>
        <v>848389.99</v>
      </c>
      <c r="D13" s="31">
        <f>SUM(D14:D19)</f>
        <v>844283.65</v>
      </c>
    </row>
    <row r="14" spans="1:4" ht="31.7" customHeight="1" x14ac:dyDescent="0.3">
      <c r="A14" s="59"/>
      <c r="B14" s="3" t="s">
        <v>79</v>
      </c>
      <c r="C14" s="31"/>
      <c r="D14" s="31"/>
    </row>
    <row r="15" spans="1:4" ht="15.75" customHeight="1" x14ac:dyDescent="0.3">
      <c r="A15" s="59"/>
      <c r="B15" s="3" t="s">
        <v>80</v>
      </c>
      <c r="C15" s="31">
        <v>848389.99</v>
      </c>
      <c r="D15" s="31">
        <v>844283.65</v>
      </c>
    </row>
    <row r="16" spans="1:4" ht="31.7" customHeight="1" x14ac:dyDescent="0.3">
      <c r="A16" s="59"/>
      <c r="B16" s="3" t="s">
        <v>81</v>
      </c>
      <c r="C16" s="31"/>
      <c r="D16" s="31"/>
    </row>
    <row r="17" spans="1:4" ht="15.75" customHeight="1" x14ac:dyDescent="0.3">
      <c r="A17" s="59"/>
      <c r="B17" s="3" t="s">
        <v>82</v>
      </c>
      <c r="C17" s="31"/>
      <c r="D17" s="31"/>
    </row>
    <row r="18" spans="1:4" ht="15.75" customHeight="1" x14ac:dyDescent="0.3">
      <c r="A18" s="59"/>
      <c r="B18" s="3" t="s">
        <v>165</v>
      </c>
      <c r="C18" s="31"/>
      <c r="D18" s="31"/>
    </row>
    <row r="19" spans="1:4" ht="15.75" customHeight="1" x14ac:dyDescent="0.3">
      <c r="A19" s="59"/>
      <c r="B19" s="3" t="s">
        <v>83</v>
      </c>
      <c r="C19" s="31"/>
      <c r="D19" s="31"/>
    </row>
    <row r="20" spans="1:4" ht="15.75" customHeight="1" x14ac:dyDescent="0.3">
      <c r="A20" s="59" t="s">
        <v>19</v>
      </c>
      <c r="B20" s="3" t="s">
        <v>77</v>
      </c>
      <c r="C20" s="31">
        <f>SUM(C21:C26)</f>
        <v>125802.28</v>
      </c>
      <c r="D20" s="31">
        <f>SUM(D21:D26)</f>
        <v>116896.68</v>
      </c>
    </row>
    <row r="21" spans="1:4" ht="31.7" customHeight="1" x14ac:dyDescent="0.3">
      <c r="A21" s="59"/>
      <c r="B21" s="3" t="s">
        <v>79</v>
      </c>
      <c r="C21" s="31"/>
      <c r="D21" s="31"/>
    </row>
    <row r="22" spans="1:4" ht="15.75" customHeight="1" x14ac:dyDescent="0.3">
      <c r="A22" s="59"/>
      <c r="B22" s="3" t="s">
        <v>80</v>
      </c>
      <c r="C22" s="31">
        <v>125802.28</v>
      </c>
      <c r="D22" s="31">
        <v>116896.68</v>
      </c>
    </row>
    <row r="23" spans="1:4" ht="31.7" customHeight="1" x14ac:dyDescent="0.3">
      <c r="A23" s="59"/>
      <c r="B23" s="3" t="s">
        <v>81</v>
      </c>
      <c r="C23" s="31"/>
      <c r="D23" s="31"/>
    </row>
    <row r="24" spans="1:4" ht="15.75" customHeight="1" x14ac:dyDescent="0.3">
      <c r="A24" s="59"/>
      <c r="B24" s="3" t="s">
        <v>82</v>
      </c>
      <c r="C24" s="31"/>
      <c r="D24" s="31"/>
    </row>
    <row r="25" spans="1:4" ht="15.75" customHeight="1" x14ac:dyDescent="0.3">
      <c r="A25" s="59"/>
      <c r="B25" s="3" t="s">
        <v>165</v>
      </c>
      <c r="C25" s="31"/>
      <c r="D25" s="31"/>
    </row>
    <row r="26" spans="1:4" ht="15.75" customHeight="1" x14ac:dyDescent="0.3">
      <c r="A26" s="59"/>
      <c r="B26" s="3" t="s">
        <v>83</v>
      </c>
      <c r="C26" s="31"/>
      <c r="D26" s="31"/>
    </row>
    <row r="27" spans="1:4" ht="15.75" customHeight="1" x14ac:dyDescent="0.3">
      <c r="A27" s="59" t="s">
        <v>21</v>
      </c>
      <c r="B27" s="26" t="s">
        <v>77</v>
      </c>
      <c r="C27" s="31">
        <f>SUM(C28:C33)</f>
        <v>1284356.67</v>
      </c>
      <c r="D27" s="31">
        <f>SUM(D28:D33)</f>
        <v>1184593.93</v>
      </c>
    </row>
    <row r="28" spans="1:4" ht="31.7" customHeight="1" x14ac:dyDescent="0.3">
      <c r="A28" s="59"/>
      <c r="B28" s="26" t="s">
        <v>79</v>
      </c>
      <c r="C28" s="31"/>
      <c r="D28" s="31"/>
    </row>
    <row r="29" spans="1:4" ht="15.75" customHeight="1" x14ac:dyDescent="0.3">
      <c r="A29" s="59"/>
      <c r="B29" s="26" t="s">
        <v>80</v>
      </c>
      <c r="C29" s="31">
        <v>1284356.67</v>
      </c>
      <c r="D29" s="31">
        <v>1184593.93</v>
      </c>
    </row>
    <row r="30" spans="1:4" ht="31.7" customHeight="1" x14ac:dyDescent="0.3">
      <c r="A30" s="59"/>
      <c r="B30" s="26" t="s">
        <v>81</v>
      </c>
      <c r="C30" s="31"/>
      <c r="D30" s="31"/>
    </row>
    <row r="31" spans="1:4" ht="15.75" customHeight="1" x14ac:dyDescent="0.3">
      <c r="A31" s="59"/>
      <c r="B31" s="26" t="s">
        <v>82</v>
      </c>
      <c r="C31" s="31"/>
      <c r="D31" s="31"/>
    </row>
    <row r="32" spans="1:4" ht="15.75" customHeight="1" x14ac:dyDescent="0.3">
      <c r="A32" s="59"/>
      <c r="B32" s="26" t="s">
        <v>165</v>
      </c>
      <c r="C32" s="31"/>
      <c r="D32" s="31"/>
    </row>
    <row r="33" spans="1:4" ht="15.75" customHeight="1" x14ac:dyDescent="0.3">
      <c r="A33" s="59"/>
      <c r="B33" s="26" t="s">
        <v>83</v>
      </c>
      <c r="C33" s="31"/>
      <c r="D33" s="31"/>
    </row>
    <row r="34" spans="1:4" ht="15.75" customHeight="1" x14ac:dyDescent="0.3">
      <c r="A34" s="23"/>
      <c r="B34" s="23"/>
      <c r="C34" s="24"/>
      <c r="D34" s="24"/>
    </row>
    <row r="35" spans="1:4" ht="99.75" customHeight="1" x14ac:dyDescent="0.3">
      <c r="A35" s="63" t="s">
        <v>429</v>
      </c>
      <c r="B35" s="64"/>
      <c r="C35" s="64"/>
      <c r="D35" s="64"/>
    </row>
    <row r="36" spans="1:4" ht="15.75" customHeight="1" x14ac:dyDescent="0.3">
      <c r="A36" s="62" t="s">
        <v>67</v>
      </c>
      <c r="B36" s="62" t="s">
        <v>73</v>
      </c>
      <c r="C36" s="65" t="s">
        <v>120</v>
      </c>
      <c r="D36" s="62"/>
    </row>
    <row r="37" spans="1:4" ht="15.75" customHeight="1" x14ac:dyDescent="0.3">
      <c r="A37" s="62"/>
      <c r="B37" s="62"/>
      <c r="C37" s="8" t="s">
        <v>74</v>
      </c>
      <c r="D37" s="8" t="s">
        <v>75</v>
      </c>
    </row>
    <row r="38" spans="1:4" ht="15.75" customHeight="1" x14ac:dyDescent="0.3">
      <c r="A38" s="8" t="s">
        <v>7</v>
      </c>
      <c r="B38" s="8" t="s">
        <v>8</v>
      </c>
      <c r="C38" s="8" t="s">
        <v>9</v>
      </c>
      <c r="D38" s="8" t="s">
        <v>10</v>
      </c>
    </row>
    <row r="39" spans="1:4" ht="15.75" customHeight="1" x14ac:dyDescent="0.3">
      <c r="A39" s="61" t="s">
        <v>84</v>
      </c>
      <c r="B39" s="3" t="s">
        <v>77</v>
      </c>
      <c r="C39" s="31">
        <f>SUM(C40:C45)</f>
        <v>5439777.3199999994</v>
      </c>
      <c r="D39" s="31">
        <f>SUM(D40:D45)</f>
        <v>5391854.5700000003</v>
      </c>
    </row>
    <row r="40" spans="1:4" ht="31.7" customHeight="1" x14ac:dyDescent="0.3">
      <c r="A40" s="61"/>
      <c r="B40" s="3" t="s">
        <v>79</v>
      </c>
      <c r="C40" s="15"/>
      <c r="D40" s="31"/>
    </row>
    <row r="41" spans="1:4" ht="15.75" customHeight="1" x14ac:dyDescent="0.3">
      <c r="A41" s="61"/>
      <c r="B41" s="3" t="s">
        <v>80</v>
      </c>
      <c r="C41" s="31">
        <f>C48+C55+C62+C69+C76+C83+C90+C97+C104+C111+C118</f>
        <v>5439777.3199999994</v>
      </c>
      <c r="D41" s="31">
        <f>D48+D55+D62+D69+D76+D83+D90+D97+D104+D111+D118</f>
        <v>5391854.5700000003</v>
      </c>
    </row>
    <row r="42" spans="1:4" ht="31.7" customHeight="1" x14ac:dyDescent="0.3">
      <c r="A42" s="61"/>
      <c r="B42" s="3" t="s">
        <v>81</v>
      </c>
      <c r="C42" s="31"/>
      <c r="D42" s="31"/>
    </row>
    <row r="43" spans="1:4" ht="15.75" customHeight="1" x14ac:dyDescent="0.3">
      <c r="A43" s="61"/>
      <c r="B43" s="3" t="s">
        <v>82</v>
      </c>
      <c r="C43" s="31"/>
      <c r="D43" s="31"/>
    </row>
    <row r="44" spans="1:4" ht="15.75" customHeight="1" x14ac:dyDescent="0.3">
      <c r="A44" s="61"/>
      <c r="B44" s="3" t="s">
        <v>165</v>
      </c>
      <c r="C44" s="31"/>
      <c r="D44" s="31"/>
    </row>
    <row r="45" spans="1:4" ht="15.75" customHeight="1" x14ac:dyDescent="0.3">
      <c r="A45" s="61"/>
      <c r="B45" s="3" t="s">
        <v>83</v>
      </c>
      <c r="C45" s="31"/>
      <c r="D45" s="31"/>
    </row>
    <row r="46" spans="1:4" ht="15.75" customHeight="1" x14ac:dyDescent="0.3">
      <c r="A46" s="59" t="s">
        <v>44</v>
      </c>
      <c r="B46" s="3" t="s">
        <v>77</v>
      </c>
      <c r="C46" s="31">
        <f>SUM(C47:C52)</f>
        <v>299366.8</v>
      </c>
      <c r="D46" s="31">
        <f>SUM(D47:D52)</f>
        <v>299361.17</v>
      </c>
    </row>
    <row r="47" spans="1:4" ht="31.7" customHeight="1" x14ac:dyDescent="0.3">
      <c r="A47" s="59"/>
      <c r="B47" s="3" t="s">
        <v>79</v>
      </c>
      <c r="C47" s="31"/>
      <c r="D47" s="31"/>
    </row>
    <row r="48" spans="1:4" ht="15.75" customHeight="1" x14ac:dyDescent="0.3">
      <c r="A48" s="59"/>
      <c r="B48" s="3" t="s">
        <v>80</v>
      </c>
      <c r="C48" s="31">
        <v>299366.8</v>
      </c>
      <c r="D48" s="31">
        <v>299361.17</v>
      </c>
    </row>
    <row r="49" spans="1:4" ht="31.7" customHeight="1" x14ac:dyDescent="0.3">
      <c r="A49" s="59"/>
      <c r="B49" s="3" t="s">
        <v>81</v>
      </c>
      <c r="C49" s="31"/>
      <c r="D49" s="31"/>
    </row>
    <row r="50" spans="1:4" ht="15.75" customHeight="1" x14ac:dyDescent="0.3">
      <c r="A50" s="59"/>
      <c r="B50" s="3" t="s">
        <v>82</v>
      </c>
      <c r="C50" s="31"/>
      <c r="D50" s="31"/>
    </row>
    <row r="51" spans="1:4" ht="15.75" customHeight="1" x14ac:dyDescent="0.3">
      <c r="A51" s="59"/>
      <c r="B51" s="3" t="s">
        <v>165</v>
      </c>
      <c r="C51" s="31"/>
      <c r="D51" s="31"/>
    </row>
    <row r="52" spans="1:4" ht="15.75" customHeight="1" x14ac:dyDescent="0.3">
      <c r="A52" s="59"/>
      <c r="B52" s="3" t="s">
        <v>83</v>
      </c>
      <c r="C52" s="31"/>
      <c r="D52" s="31"/>
    </row>
    <row r="53" spans="1:4" ht="15.75" customHeight="1" x14ac:dyDescent="0.3">
      <c r="A53" s="59" t="s">
        <v>45</v>
      </c>
      <c r="B53" s="3" t="s">
        <v>77</v>
      </c>
      <c r="C53" s="31">
        <f>SUM(C54:C59)</f>
        <v>345362.43</v>
      </c>
      <c r="D53" s="31">
        <f>SUM(D54:D59)</f>
        <v>344500.27</v>
      </c>
    </row>
    <row r="54" spans="1:4" ht="31.7" customHeight="1" x14ac:dyDescent="0.3">
      <c r="A54" s="59"/>
      <c r="B54" s="3" t="s">
        <v>79</v>
      </c>
      <c r="C54" s="31"/>
      <c r="D54" s="31"/>
    </row>
    <row r="55" spans="1:4" ht="15.75" customHeight="1" x14ac:dyDescent="0.3">
      <c r="A55" s="59"/>
      <c r="B55" s="3" t="s">
        <v>80</v>
      </c>
      <c r="C55" s="31">
        <v>345362.43</v>
      </c>
      <c r="D55" s="31">
        <v>344500.27</v>
      </c>
    </row>
    <row r="56" spans="1:4" ht="31.7" customHeight="1" x14ac:dyDescent="0.3">
      <c r="A56" s="59"/>
      <c r="B56" s="3" t="s">
        <v>81</v>
      </c>
      <c r="C56" s="31"/>
      <c r="D56" s="31"/>
    </row>
    <row r="57" spans="1:4" ht="15.75" customHeight="1" x14ac:dyDescent="0.3">
      <c r="A57" s="59"/>
      <c r="B57" s="3" t="s">
        <v>82</v>
      </c>
      <c r="C57" s="31"/>
      <c r="D57" s="31"/>
    </row>
    <row r="58" spans="1:4" ht="15.75" customHeight="1" x14ac:dyDescent="0.3">
      <c r="A58" s="59"/>
      <c r="B58" s="3" t="s">
        <v>165</v>
      </c>
      <c r="C58" s="31"/>
      <c r="D58" s="31"/>
    </row>
    <row r="59" spans="1:4" ht="15.75" customHeight="1" x14ac:dyDescent="0.3">
      <c r="A59" s="59"/>
      <c r="B59" s="3" t="s">
        <v>83</v>
      </c>
      <c r="C59" s="31"/>
      <c r="D59" s="31"/>
    </row>
    <row r="60" spans="1:4" ht="15.75" customHeight="1" x14ac:dyDescent="0.3">
      <c r="A60" s="59" t="s">
        <v>24</v>
      </c>
      <c r="B60" s="3" t="s">
        <v>77</v>
      </c>
      <c r="C60" s="31">
        <f>SUM(C61:C66)</f>
        <v>631056.42000000004</v>
      </c>
      <c r="D60" s="31">
        <f>SUM(D61:D66)</f>
        <v>623666.57999999996</v>
      </c>
    </row>
    <row r="61" spans="1:4" ht="31.7" customHeight="1" x14ac:dyDescent="0.3">
      <c r="A61" s="59"/>
      <c r="B61" s="3" t="s">
        <v>79</v>
      </c>
      <c r="C61" s="15"/>
      <c r="D61" s="31" t="s">
        <v>78</v>
      </c>
    </row>
    <row r="62" spans="1:4" ht="15.75" customHeight="1" x14ac:dyDescent="0.3">
      <c r="A62" s="59"/>
      <c r="B62" s="3" t="s">
        <v>80</v>
      </c>
      <c r="C62" s="31">
        <v>631056.42000000004</v>
      </c>
      <c r="D62" s="31">
        <v>623666.57999999996</v>
      </c>
    </row>
    <row r="63" spans="1:4" ht="31.7" customHeight="1" x14ac:dyDescent="0.3">
      <c r="A63" s="59"/>
      <c r="B63" s="3" t="s">
        <v>81</v>
      </c>
      <c r="C63" s="31"/>
      <c r="D63" s="31"/>
    </row>
    <row r="64" spans="1:4" ht="15.75" customHeight="1" x14ac:dyDescent="0.3">
      <c r="A64" s="59"/>
      <c r="B64" s="3" t="s">
        <v>82</v>
      </c>
      <c r="C64" s="31"/>
      <c r="D64" s="31"/>
    </row>
    <row r="65" spans="1:4" ht="15.75" customHeight="1" x14ac:dyDescent="0.3">
      <c r="A65" s="59"/>
      <c r="B65" s="3" t="s">
        <v>165</v>
      </c>
      <c r="C65" s="31"/>
      <c r="D65" s="31"/>
    </row>
    <row r="66" spans="1:4" ht="15.75" customHeight="1" x14ac:dyDescent="0.3">
      <c r="A66" s="59"/>
      <c r="B66" s="3" t="s">
        <v>83</v>
      </c>
      <c r="C66" s="31"/>
      <c r="D66" s="31"/>
    </row>
    <row r="67" spans="1:4" ht="15.75" customHeight="1" x14ac:dyDescent="0.3">
      <c r="A67" s="59" t="s">
        <v>46</v>
      </c>
      <c r="B67" s="3" t="s">
        <v>77</v>
      </c>
      <c r="C67" s="31">
        <f>SUM(C68:C73)</f>
        <v>119752.42</v>
      </c>
      <c r="D67" s="31">
        <f>SUM(D68:D73)</f>
        <v>112405.43</v>
      </c>
    </row>
    <row r="68" spans="1:4" ht="31.7" customHeight="1" x14ac:dyDescent="0.3">
      <c r="A68" s="59"/>
      <c r="B68" s="3" t="s">
        <v>79</v>
      </c>
      <c r="C68" s="31"/>
      <c r="D68" s="31"/>
    </row>
    <row r="69" spans="1:4" ht="15.75" customHeight="1" x14ac:dyDescent="0.3">
      <c r="A69" s="59"/>
      <c r="B69" s="3" t="s">
        <v>80</v>
      </c>
      <c r="C69" s="31">
        <v>119752.42</v>
      </c>
      <c r="D69" s="31">
        <v>112405.43</v>
      </c>
    </row>
    <row r="70" spans="1:4" ht="31.7" customHeight="1" x14ac:dyDescent="0.3">
      <c r="A70" s="59"/>
      <c r="B70" s="3" t="s">
        <v>81</v>
      </c>
      <c r="C70" s="31"/>
      <c r="D70" s="31"/>
    </row>
    <row r="71" spans="1:4" ht="15.75" customHeight="1" x14ac:dyDescent="0.3">
      <c r="A71" s="59"/>
      <c r="B71" s="3" t="s">
        <v>82</v>
      </c>
      <c r="C71" s="31"/>
      <c r="D71" s="31"/>
    </row>
    <row r="72" spans="1:4" ht="15.75" customHeight="1" x14ac:dyDescent="0.3">
      <c r="A72" s="59"/>
      <c r="B72" s="3" t="s">
        <v>165</v>
      </c>
      <c r="C72" s="31"/>
      <c r="D72" s="31"/>
    </row>
    <row r="73" spans="1:4" ht="15.75" customHeight="1" x14ac:dyDescent="0.3">
      <c r="A73" s="59"/>
      <c r="B73" s="3" t="s">
        <v>83</v>
      </c>
      <c r="C73" s="31"/>
      <c r="D73" s="31"/>
    </row>
    <row r="74" spans="1:4" ht="15.75" customHeight="1" x14ac:dyDescent="0.3">
      <c r="A74" s="59" t="s">
        <v>47</v>
      </c>
      <c r="B74" s="3" t="s">
        <v>77</v>
      </c>
      <c r="C74" s="31">
        <f>SUM(C75:C80)</f>
        <v>1082156.17</v>
      </c>
      <c r="D74" s="31">
        <f>SUM(D75:D80)</f>
        <v>1067107.29</v>
      </c>
    </row>
    <row r="75" spans="1:4" ht="31.7" customHeight="1" x14ac:dyDescent="0.3">
      <c r="A75" s="59"/>
      <c r="B75" s="3" t="s">
        <v>79</v>
      </c>
      <c r="C75" s="31"/>
      <c r="D75" s="31"/>
    </row>
    <row r="76" spans="1:4" ht="15.75" customHeight="1" x14ac:dyDescent="0.3">
      <c r="A76" s="59"/>
      <c r="B76" s="3" t="s">
        <v>80</v>
      </c>
      <c r="C76" s="31">
        <v>1082156.17</v>
      </c>
      <c r="D76" s="31">
        <v>1067107.29</v>
      </c>
    </row>
    <row r="77" spans="1:4" ht="31.7" customHeight="1" x14ac:dyDescent="0.3">
      <c r="A77" s="59"/>
      <c r="B77" s="3" t="s">
        <v>81</v>
      </c>
      <c r="C77" s="31"/>
      <c r="D77" s="31"/>
    </row>
    <row r="78" spans="1:4" ht="15.75" customHeight="1" x14ac:dyDescent="0.3">
      <c r="A78" s="59"/>
      <c r="B78" s="3" t="s">
        <v>82</v>
      </c>
      <c r="C78" s="31"/>
      <c r="D78" s="31"/>
    </row>
    <row r="79" spans="1:4" ht="15.75" customHeight="1" x14ac:dyDescent="0.3">
      <c r="A79" s="59"/>
      <c r="B79" s="3" t="s">
        <v>165</v>
      </c>
      <c r="C79" s="31"/>
      <c r="D79" s="31"/>
    </row>
    <row r="80" spans="1:4" ht="15.75" customHeight="1" x14ac:dyDescent="0.3">
      <c r="A80" s="59"/>
      <c r="B80" s="3" t="s">
        <v>83</v>
      </c>
      <c r="C80" s="31"/>
      <c r="D80" s="31"/>
    </row>
    <row r="81" spans="1:4" ht="15.75" customHeight="1" x14ac:dyDescent="0.3">
      <c r="A81" s="59" t="s">
        <v>48</v>
      </c>
      <c r="B81" s="3" t="s">
        <v>77</v>
      </c>
      <c r="C81" s="31">
        <f>SUM(C82:C87)</f>
        <v>1245690.01</v>
      </c>
      <c r="D81" s="31">
        <f>SUM(D82:D87)</f>
        <v>1238020.67</v>
      </c>
    </row>
    <row r="82" spans="1:4" ht="31.7" customHeight="1" x14ac:dyDescent="0.3">
      <c r="A82" s="59"/>
      <c r="B82" s="3" t="s">
        <v>79</v>
      </c>
      <c r="C82" s="31"/>
      <c r="D82" s="31"/>
    </row>
    <row r="83" spans="1:4" ht="15.75" customHeight="1" x14ac:dyDescent="0.3">
      <c r="A83" s="59"/>
      <c r="B83" s="3" t="s">
        <v>80</v>
      </c>
      <c r="C83" s="31">
        <v>1245690.01</v>
      </c>
      <c r="D83" s="31">
        <v>1238020.67</v>
      </c>
    </row>
    <row r="84" spans="1:4" ht="31.7" customHeight="1" x14ac:dyDescent="0.3">
      <c r="A84" s="59"/>
      <c r="B84" s="3" t="s">
        <v>81</v>
      </c>
      <c r="C84" s="31"/>
      <c r="D84" s="31"/>
    </row>
    <row r="85" spans="1:4" ht="15.75" customHeight="1" x14ac:dyDescent="0.3">
      <c r="A85" s="59"/>
      <c r="B85" s="3" t="s">
        <v>82</v>
      </c>
      <c r="C85" s="31"/>
      <c r="D85" s="31"/>
    </row>
    <row r="86" spans="1:4" ht="15.75" customHeight="1" x14ac:dyDescent="0.3">
      <c r="A86" s="59"/>
      <c r="B86" s="3" t="s">
        <v>165</v>
      </c>
      <c r="C86" s="31"/>
      <c r="D86" s="31"/>
    </row>
    <row r="87" spans="1:4" ht="15.75" customHeight="1" x14ac:dyDescent="0.3">
      <c r="A87" s="59"/>
      <c r="B87" s="3" t="s">
        <v>83</v>
      </c>
      <c r="C87" s="31"/>
      <c r="D87" s="31"/>
    </row>
    <row r="88" spans="1:4" ht="15.75" customHeight="1" x14ac:dyDescent="0.3">
      <c r="A88" s="59" t="s">
        <v>49</v>
      </c>
      <c r="B88" s="3" t="s">
        <v>77</v>
      </c>
      <c r="C88" s="31">
        <f>SUM(C89:C94)</f>
        <v>632898.5</v>
      </c>
      <c r="D88" s="31">
        <f>SUM(D89:D94)</f>
        <v>624833.16</v>
      </c>
    </row>
    <row r="89" spans="1:4" ht="31.7" customHeight="1" x14ac:dyDescent="0.3">
      <c r="A89" s="59"/>
      <c r="B89" s="3" t="s">
        <v>79</v>
      </c>
      <c r="C89" s="31"/>
      <c r="D89" s="31"/>
    </row>
    <row r="90" spans="1:4" ht="15.75" customHeight="1" x14ac:dyDescent="0.3">
      <c r="A90" s="59"/>
      <c r="B90" s="3" t="s">
        <v>80</v>
      </c>
      <c r="C90" s="31">
        <v>632898.5</v>
      </c>
      <c r="D90" s="31">
        <v>624833.16</v>
      </c>
    </row>
    <row r="91" spans="1:4" ht="31.7" customHeight="1" x14ac:dyDescent="0.3">
      <c r="A91" s="59"/>
      <c r="B91" s="3" t="s">
        <v>81</v>
      </c>
      <c r="C91" s="31"/>
      <c r="D91" s="31"/>
    </row>
    <row r="92" spans="1:4" ht="15.75" customHeight="1" x14ac:dyDescent="0.3">
      <c r="A92" s="59"/>
      <c r="B92" s="3" t="s">
        <v>82</v>
      </c>
      <c r="C92" s="31"/>
      <c r="D92" s="31"/>
    </row>
    <row r="93" spans="1:4" ht="15.75" customHeight="1" x14ac:dyDescent="0.3">
      <c r="A93" s="59"/>
      <c r="B93" s="3" t="s">
        <v>165</v>
      </c>
      <c r="C93" s="31"/>
      <c r="D93" s="31"/>
    </row>
    <row r="94" spans="1:4" ht="15.75" customHeight="1" x14ac:dyDescent="0.3">
      <c r="A94" s="59"/>
      <c r="B94" s="3" t="s">
        <v>83</v>
      </c>
      <c r="C94" s="31"/>
      <c r="D94" s="31"/>
    </row>
    <row r="95" spans="1:4" ht="15.75" customHeight="1" x14ac:dyDescent="0.3">
      <c r="A95" s="59" t="s">
        <v>50</v>
      </c>
      <c r="B95" s="3" t="s">
        <v>77</v>
      </c>
      <c r="C95" s="31">
        <f>SUM(C96:C101)</f>
        <v>62588.07</v>
      </c>
      <c r="D95" s="31">
        <f>SUM(D96:D101)</f>
        <v>61776.84</v>
      </c>
    </row>
    <row r="96" spans="1:4" ht="31.7" customHeight="1" x14ac:dyDescent="0.3">
      <c r="A96" s="59"/>
      <c r="B96" s="3" t="s">
        <v>79</v>
      </c>
      <c r="C96" s="31"/>
      <c r="D96" s="31"/>
    </row>
    <row r="97" spans="1:4" ht="15.75" customHeight="1" x14ac:dyDescent="0.3">
      <c r="A97" s="59"/>
      <c r="B97" s="3" t="s">
        <v>80</v>
      </c>
      <c r="C97" s="31">
        <v>62588.07</v>
      </c>
      <c r="D97" s="31">
        <v>61776.84</v>
      </c>
    </row>
    <row r="98" spans="1:4" ht="31.7" customHeight="1" x14ac:dyDescent="0.3">
      <c r="A98" s="59"/>
      <c r="B98" s="3" t="s">
        <v>81</v>
      </c>
      <c r="C98" s="31"/>
      <c r="D98" s="31"/>
    </row>
    <row r="99" spans="1:4" ht="15.75" customHeight="1" x14ac:dyDescent="0.3">
      <c r="A99" s="59"/>
      <c r="B99" s="3" t="s">
        <v>82</v>
      </c>
      <c r="C99" s="31"/>
      <c r="D99" s="31"/>
    </row>
    <row r="100" spans="1:4" ht="15.75" customHeight="1" x14ac:dyDescent="0.3">
      <c r="A100" s="59"/>
      <c r="B100" s="3" t="s">
        <v>165</v>
      </c>
      <c r="C100" s="31"/>
      <c r="D100" s="31"/>
    </row>
    <row r="101" spans="1:4" ht="15.75" customHeight="1" x14ac:dyDescent="0.3">
      <c r="A101" s="59"/>
      <c r="B101" s="3" t="s">
        <v>83</v>
      </c>
      <c r="C101" s="31"/>
      <c r="D101" s="31"/>
    </row>
    <row r="102" spans="1:4" ht="15.75" customHeight="1" x14ac:dyDescent="0.3">
      <c r="A102" s="59" t="s">
        <v>52</v>
      </c>
      <c r="B102" s="3" t="s">
        <v>77</v>
      </c>
      <c r="C102" s="31">
        <f>SUM(C103:C108)</f>
        <v>870114.35</v>
      </c>
      <c r="D102" s="31">
        <f>SUM(D103:D108)</f>
        <v>870059.53</v>
      </c>
    </row>
    <row r="103" spans="1:4" ht="31.7" customHeight="1" x14ac:dyDescent="0.3">
      <c r="A103" s="59"/>
      <c r="B103" s="3" t="s">
        <v>79</v>
      </c>
      <c r="C103" s="31"/>
      <c r="D103" s="31"/>
    </row>
    <row r="104" spans="1:4" ht="15.75" customHeight="1" x14ac:dyDescent="0.3">
      <c r="A104" s="59"/>
      <c r="B104" s="3" t="s">
        <v>80</v>
      </c>
      <c r="C104" s="31">
        <v>870114.35</v>
      </c>
      <c r="D104" s="31">
        <v>870059.53</v>
      </c>
    </row>
    <row r="105" spans="1:4" ht="31.7" customHeight="1" x14ac:dyDescent="0.3">
      <c r="A105" s="59"/>
      <c r="B105" s="3" t="s">
        <v>81</v>
      </c>
      <c r="C105" s="31"/>
      <c r="D105" s="31"/>
    </row>
    <row r="106" spans="1:4" ht="15.75" customHeight="1" x14ac:dyDescent="0.3">
      <c r="A106" s="59"/>
      <c r="B106" s="3" t="s">
        <v>82</v>
      </c>
      <c r="C106" s="31"/>
      <c r="D106" s="31"/>
    </row>
    <row r="107" spans="1:4" ht="15.75" customHeight="1" x14ac:dyDescent="0.3">
      <c r="A107" s="59"/>
      <c r="B107" s="3" t="s">
        <v>165</v>
      </c>
      <c r="C107" s="31"/>
      <c r="D107" s="31"/>
    </row>
    <row r="108" spans="1:4" ht="15.75" customHeight="1" x14ac:dyDescent="0.3">
      <c r="A108" s="59"/>
      <c r="B108" s="3" t="s">
        <v>83</v>
      </c>
      <c r="C108" s="31"/>
      <c r="D108" s="31"/>
    </row>
    <row r="109" spans="1:4" ht="15.75" customHeight="1" x14ac:dyDescent="0.3">
      <c r="A109" s="59" t="s">
        <v>54</v>
      </c>
      <c r="B109" s="3" t="s">
        <v>77</v>
      </c>
      <c r="C109" s="31">
        <f>SUM(C110:C115)</f>
        <v>115997.18</v>
      </c>
      <c r="D109" s="31">
        <f>SUM(D110:D115)</f>
        <v>115918.89</v>
      </c>
    </row>
    <row r="110" spans="1:4" ht="31.7" customHeight="1" x14ac:dyDescent="0.3">
      <c r="A110" s="59"/>
      <c r="B110" s="3" t="s">
        <v>79</v>
      </c>
      <c r="C110" s="31"/>
      <c r="D110" s="31"/>
    </row>
    <row r="111" spans="1:4" ht="15.75" customHeight="1" x14ac:dyDescent="0.3">
      <c r="A111" s="59"/>
      <c r="B111" s="3" t="s">
        <v>80</v>
      </c>
      <c r="C111" s="31">
        <v>115997.18</v>
      </c>
      <c r="D111" s="31">
        <v>115918.89</v>
      </c>
    </row>
    <row r="112" spans="1:4" ht="31.7" customHeight="1" x14ac:dyDescent="0.3">
      <c r="A112" s="59"/>
      <c r="B112" s="3" t="s">
        <v>81</v>
      </c>
      <c r="C112" s="31"/>
      <c r="D112" s="31"/>
    </row>
    <row r="113" spans="1:4" ht="15.75" customHeight="1" x14ac:dyDescent="0.3">
      <c r="A113" s="59"/>
      <c r="B113" s="3" t="s">
        <v>82</v>
      </c>
      <c r="C113" s="31"/>
      <c r="D113" s="31"/>
    </row>
    <row r="114" spans="1:4" ht="15.75" customHeight="1" x14ac:dyDescent="0.3">
      <c r="A114" s="59"/>
      <c r="B114" s="3" t="s">
        <v>165</v>
      </c>
      <c r="C114" s="31"/>
      <c r="D114" s="31"/>
    </row>
    <row r="115" spans="1:4" ht="15.75" customHeight="1" x14ac:dyDescent="0.3">
      <c r="A115" s="59"/>
      <c r="B115" s="3" t="s">
        <v>83</v>
      </c>
      <c r="C115" s="31"/>
      <c r="D115" s="31"/>
    </row>
    <row r="116" spans="1:4" ht="15.75" customHeight="1" x14ac:dyDescent="0.3">
      <c r="A116" s="59" t="s">
        <v>26</v>
      </c>
      <c r="B116" s="26" t="s">
        <v>77</v>
      </c>
      <c r="C116" s="31">
        <f>SUM(C117:C122)</f>
        <v>34794.97</v>
      </c>
      <c r="D116" s="31">
        <f>SUM(D117:D122)</f>
        <v>34204.74</v>
      </c>
    </row>
    <row r="117" spans="1:4" ht="31.7" customHeight="1" x14ac:dyDescent="0.3">
      <c r="A117" s="59"/>
      <c r="B117" s="26" t="s">
        <v>79</v>
      </c>
      <c r="C117" s="31"/>
      <c r="D117" s="31"/>
    </row>
    <row r="118" spans="1:4" ht="15.75" customHeight="1" x14ac:dyDescent="0.3">
      <c r="A118" s="59"/>
      <c r="B118" s="26" t="s">
        <v>80</v>
      </c>
      <c r="C118" s="31">
        <v>34794.97</v>
      </c>
      <c r="D118" s="31">
        <v>34204.74</v>
      </c>
    </row>
    <row r="119" spans="1:4" ht="31.7" customHeight="1" x14ac:dyDescent="0.3">
      <c r="A119" s="59"/>
      <c r="B119" s="26" t="s">
        <v>81</v>
      </c>
      <c r="C119" s="31"/>
      <c r="D119" s="31"/>
    </row>
    <row r="120" spans="1:4" ht="15.75" customHeight="1" x14ac:dyDescent="0.3">
      <c r="A120" s="59"/>
      <c r="B120" s="26" t="s">
        <v>82</v>
      </c>
      <c r="C120" s="31"/>
      <c r="D120" s="31"/>
    </row>
    <row r="121" spans="1:4" ht="15.75" customHeight="1" x14ac:dyDescent="0.3">
      <c r="A121" s="59"/>
      <c r="B121" s="26" t="s">
        <v>165</v>
      </c>
      <c r="C121" s="31"/>
      <c r="D121" s="31"/>
    </row>
    <row r="122" spans="1:4" ht="15.75" customHeight="1" x14ac:dyDescent="0.3">
      <c r="A122" s="59"/>
      <c r="B122" s="26" t="s">
        <v>83</v>
      </c>
      <c r="C122" s="31"/>
      <c r="D122" s="31"/>
    </row>
    <row r="123" spans="1:4" ht="15.75" customHeight="1" x14ac:dyDescent="0.3">
      <c r="A123" s="23"/>
      <c r="B123" s="23"/>
      <c r="C123" s="32"/>
      <c r="D123" s="32"/>
    </row>
    <row r="124" spans="1:4" ht="96.75" customHeight="1" x14ac:dyDescent="0.3">
      <c r="A124" s="63" t="s">
        <v>430</v>
      </c>
      <c r="B124" s="64"/>
      <c r="C124" s="64"/>
      <c r="D124" s="64"/>
    </row>
    <row r="125" spans="1:4" ht="15.75" customHeight="1" x14ac:dyDescent="0.3">
      <c r="A125" s="62" t="s">
        <v>67</v>
      </c>
      <c r="B125" s="62" t="s">
        <v>73</v>
      </c>
      <c r="C125" s="65" t="s">
        <v>120</v>
      </c>
      <c r="D125" s="62"/>
    </row>
    <row r="126" spans="1:4" ht="15.75" customHeight="1" x14ac:dyDescent="0.3">
      <c r="A126" s="62"/>
      <c r="B126" s="62"/>
      <c r="C126" s="8" t="s">
        <v>74</v>
      </c>
      <c r="D126" s="8" t="s">
        <v>75</v>
      </c>
    </row>
    <row r="127" spans="1:4" ht="15.75" customHeight="1" x14ac:dyDescent="0.3">
      <c r="A127" s="8" t="s">
        <v>7</v>
      </c>
      <c r="B127" s="8" t="s">
        <v>8</v>
      </c>
      <c r="C127" s="8" t="s">
        <v>9</v>
      </c>
      <c r="D127" s="8" t="s">
        <v>10</v>
      </c>
    </row>
    <row r="128" spans="1:4" ht="16.5" customHeight="1" x14ac:dyDescent="0.3">
      <c r="A128" s="61" t="s">
        <v>85</v>
      </c>
      <c r="B128" s="26" t="s">
        <v>77</v>
      </c>
      <c r="C128" s="31">
        <f>SUM(C129:C134)</f>
        <v>656880.04</v>
      </c>
      <c r="D128" s="31">
        <f>SUM(D129:D134)</f>
        <v>650971.05000000005</v>
      </c>
    </row>
    <row r="129" spans="1:4" ht="31.7" customHeight="1" x14ac:dyDescent="0.3">
      <c r="A129" s="61"/>
      <c r="B129" s="26" t="s">
        <v>79</v>
      </c>
      <c r="C129" s="31"/>
      <c r="D129" s="31"/>
    </row>
    <row r="130" spans="1:4" ht="15.75" customHeight="1" x14ac:dyDescent="0.3">
      <c r="A130" s="61"/>
      <c r="B130" s="26" t="s">
        <v>80</v>
      </c>
      <c r="C130" s="31">
        <v>656880.04</v>
      </c>
      <c r="D130" s="31">
        <v>650971.05000000005</v>
      </c>
    </row>
    <row r="131" spans="1:4" ht="31.7" customHeight="1" x14ac:dyDescent="0.3">
      <c r="A131" s="61"/>
      <c r="B131" s="26" t="s">
        <v>81</v>
      </c>
      <c r="C131" s="31"/>
      <c r="D131" s="31"/>
    </row>
    <row r="132" spans="1:4" ht="15.75" customHeight="1" x14ac:dyDescent="0.3">
      <c r="A132" s="61"/>
      <c r="B132" s="26" t="s">
        <v>82</v>
      </c>
      <c r="C132" s="31"/>
      <c r="D132" s="31"/>
    </row>
    <row r="133" spans="1:4" ht="15.75" customHeight="1" x14ac:dyDescent="0.3">
      <c r="A133" s="61"/>
      <c r="B133" s="26" t="s">
        <v>165</v>
      </c>
      <c r="C133" s="31"/>
      <c r="D133" s="31"/>
    </row>
    <row r="134" spans="1:4" ht="15.75" customHeight="1" x14ac:dyDescent="0.3">
      <c r="A134" s="61"/>
      <c r="B134" s="26" t="s">
        <v>83</v>
      </c>
      <c r="C134" s="31"/>
      <c r="D134" s="31"/>
    </row>
    <row r="135" spans="1:4" ht="15.75" customHeight="1" x14ac:dyDescent="0.3">
      <c r="A135" s="33"/>
      <c r="B135" s="23"/>
      <c r="C135" s="32"/>
      <c r="D135" s="32"/>
    </row>
    <row r="136" spans="1:4" ht="96" customHeight="1" x14ac:dyDescent="0.3">
      <c r="A136" s="63" t="s">
        <v>431</v>
      </c>
      <c r="B136" s="64"/>
      <c r="C136" s="64"/>
      <c r="D136" s="64"/>
    </row>
    <row r="137" spans="1:4" ht="15.75" customHeight="1" x14ac:dyDescent="0.3">
      <c r="A137" s="62" t="s">
        <v>67</v>
      </c>
      <c r="B137" s="62" t="s">
        <v>73</v>
      </c>
      <c r="C137" s="65" t="s">
        <v>120</v>
      </c>
      <c r="D137" s="62"/>
    </row>
    <row r="138" spans="1:4" ht="15.75" customHeight="1" x14ac:dyDescent="0.3">
      <c r="A138" s="62"/>
      <c r="B138" s="62"/>
      <c r="C138" s="25" t="s">
        <v>74</v>
      </c>
      <c r="D138" s="25" t="s">
        <v>75</v>
      </c>
    </row>
    <row r="139" spans="1:4" ht="15.75" customHeight="1" x14ac:dyDescent="0.3">
      <c r="A139" s="25" t="s">
        <v>7</v>
      </c>
      <c r="B139" s="25" t="s">
        <v>8</v>
      </c>
      <c r="C139" s="25" t="s">
        <v>9</v>
      </c>
      <c r="D139" s="25" t="s">
        <v>10</v>
      </c>
    </row>
    <row r="140" spans="1:4" ht="15.75" customHeight="1" x14ac:dyDescent="0.3">
      <c r="A140" s="60" t="s">
        <v>91</v>
      </c>
      <c r="B140" s="26" t="s">
        <v>77</v>
      </c>
      <c r="C140" s="31">
        <f>SUM(C141:C146)</f>
        <v>243012.33</v>
      </c>
      <c r="D140" s="31">
        <f>SUM(D141:D146)</f>
        <v>242873.93</v>
      </c>
    </row>
    <row r="141" spans="1:4" ht="31.7" customHeight="1" x14ac:dyDescent="0.3">
      <c r="A141" s="60"/>
      <c r="B141" s="26" t="s">
        <v>79</v>
      </c>
      <c r="C141" s="31"/>
      <c r="D141" s="31"/>
    </row>
    <row r="142" spans="1:4" ht="15.75" customHeight="1" x14ac:dyDescent="0.3">
      <c r="A142" s="60"/>
      <c r="B142" s="26" t="s">
        <v>80</v>
      </c>
      <c r="C142" s="31">
        <v>243012.33</v>
      </c>
      <c r="D142" s="31">
        <v>242873.93</v>
      </c>
    </row>
    <row r="143" spans="1:4" ht="31.7" customHeight="1" x14ac:dyDescent="0.3">
      <c r="A143" s="60"/>
      <c r="B143" s="26" t="s">
        <v>81</v>
      </c>
      <c r="C143" s="31"/>
      <c r="D143" s="31"/>
    </row>
    <row r="144" spans="1:4" ht="15.75" customHeight="1" x14ac:dyDescent="0.3">
      <c r="A144" s="60"/>
      <c r="B144" s="26" t="s">
        <v>82</v>
      </c>
      <c r="C144" s="31"/>
      <c r="D144" s="31"/>
    </row>
    <row r="145" spans="1:4" ht="15.75" customHeight="1" x14ac:dyDescent="0.3">
      <c r="A145" s="60"/>
      <c r="B145" s="26" t="s">
        <v>165</v>
      </c>
      <c r="C145" s="31"/>
      <c r="D145" s="31"/>
    </row>
    <row r="146" spans="1:4" ht="15.75" customHeight="1" x14ac:dyDescent="0.3">
      <c r="A146" s="60"/>
      <c r="B146" s="26" t="s">
        <v>83</v>
      </c>
      <c r="C146" s="31"/>
      <c r="D146" s="31"/>
    </row>
    <row r="147" spans="1:4" ht="15.75" customHeight="1" x14ac:dyDescent="0.3">
      <c r="A147" s="22"/>
      <c r="B147" s="23"/>
      <c r="C147" s="32"/>
      <c r="D147" s="32"/>
    </row>
    <row r="148" spans="1:4" ht="100.5" customHeight="1" x14ac:dyDescent="0.3">
      <c r="A148" s="63" t="s">
        <v>432</v>
      </c>
      <c r="B148" s="64"/>
      <c r="C148" s="64"/>
      <c r="D148" s="64"/>
    </row>
    <row r="149" spans="1:4" ht="19.5" customHeight="1" x14ac:dyDescent="0.3">
      <c r="A149" s="62" t="s">
        <v>67</v>
      </c>
      <c r="B149" s="62" t="s">
        <v>73</v>
      </c>
      <c r="C149" s="65" t="s">
        <v>120</v>
      </c>
      <c r="D149" s="62"/>
    </row>
    <row r="150" spans="1:4" ht="29.25" customHeight="1" x14ac:dyDescent="0.3">
      <c r="A150" s="62"/>
      <c r="B150" s="62"/>
      <c r="C150" s="8" t="s">
        <v>74</v>
      </c>
      <c r="D150" s="8" t="s">
        <v>75</v>
      </c>
    </row>
    <row r="151" spans="1:4" ht="15.75" customHeight="1" x14ac:dyDescent="0.3">
      <c r="A151" s="8" t="s">
        <v>7</v>
      </c>
      <c r="B151" s="8" t="s">
        <v>8</v>
      </c>
      <c r="C151" s="8" t="s">
        <v>9</v>
      </c>
      <c r="D151" s="8" t="s">
        <v>10</v>
      </c>
    </row>
    <row r="152" spans="1:4" ht="15.75" customHeight="1" x14ac:dyDescent="0.3">
      <c r="A152" s="60" t="s">
        <v>153</v>
      </c>
      <c r="B152" s="11" t="s">
        <v>77</v>
      </c>
      <c r="C152" s="31">
        <f>SUM(C153:C158)</f>
        <v>52891.17</v>
      </c>
      <c r="D152" s="31">
        <f>SUM(D153:D158)</f>
        <v>51502.66</v>
      </c>
    </row>
    <row r="153" spans="1:4" ht="31.7" customHeight="1" x14ac:dyDescent="0.3">
      <c r="A153" s="60"/>
      <c r="B153" s="11" t="s">
        <v>79</v>
      </c>
      <c r="C153" s="31"/>
      <c r="D153" s="31"/>
    </row>
    <row r="154" spans="1:4" ht="15.75" customHeight="1" x14ac:dyDescent="0.3">
      <c r="A154" s="60"/>
      <c r="B154" s="11" t="s">
        <v>80</v>
      </c>
      <c r="C154" s="31">
        <v>52891.17</v>
      </c>
      <c r="D154" s="31">
        <v>51502.66</v>
      </c>
    </row>
    <row r="155" spans="1:4" ht="31.7" customHeight="1" x14ac:dyDescent="0.3">
      <c r="A155" s="60"/>
      <c r="B155" s="11" t="s">
        <v>81</v>
      </c>
      <c r="C155" s="31"/>
      <c r="D155" s="31"/>
    </row>
    <row r="156" spans="1:4" ht="15.75" customHeight="1" x14ac:dyDescent="0.3">
      <c r="A156" s="60"/>
      <c r="B156" s="11" t="s">
        <v>82</v>
      </c>
      <c r="C156" s="31"/>
      <c r="D156" s="31"/>
    </row>
    <row r="157" spans="1:4" ht="15.75" customHeight="1" x14ac:dyDescent="0.3">
      <c r="A157" s="60"/>
      <c r="B157" s="11" t="s">
        <v>165</v>
      </c>
      <c r="C157" s="31"/>
      <c r="D157" s="31"/>
    </row>
    <row r="158" spans="1:4" ht="15.75" customHeight="1" x14ac:dyDescent="0.3">
      <c r="A158" s="60"/>
      <c r="B158" s="11" t="s">
        <v>83</v>
      </c>
      <c r="C158" s="31"/>
      <c r="D158" s="31"/>
    </row>
    <row r="159" spans="1:4" ht="15.75" customHeight="1" x14ac:dyDescent="0.3">
      <c r="A159" s="22"/>
      <c r="B159" s="23"/>
      <c r="C159" s="24"/>
      <c r="D159" s="24"/>
    </row>
    <row r="160" spans="1:4" ht="97.5" customHeight="1" x14ac:dyDescent="0.3">
      <c r="A160" s="63" t="s">
        <v>433</v>
      </c>
      <c r="B160" s="64"/>
      <c r="C160" s="64"/>
      <c r="D160" s="64"/>
    </row>
    <row r="161" spans="1:4" ht="15.75" customHeight="1" x14ac:dyDescent="0.3">
      <c r="A161" s="62" t="s">
        <v>67</v>
      </c>
      <c r="B161" s="62" t="s">
        <v>73</v>
      </c>
      <c r="C161" s="65" t="s">
        <v>120</v>
      </c>
      <c r="D161" s="62"/>
    </row>
    <row r="162" spans="1:4" ht="22.5" customHeight="1" x14ac:dyDescent="0.3">
      <c r="A162" s="62"/>
      <c r="B162" s="62"/>
      <c r="C162" s="8" t="s">
        <v>74</v>
      </c>
      <c r="D162" s="8" t="s">
        <v>75</v>
      </c>
    </row>
    <row r="163" spans="1:4" ht="15.75" customHeight="1" x14ac:dyDescent="0.3">
      <c r="A163" s="8" t="s">
        <v>7</v>
      </c>
      <c r="B163" s="8" t="s">
        <v>8</v>
      </c>
      <c r="C163" s="8" t="s">
        <v>9</v>
      </c>
      <c r="D163" s="8" t="s">
        <v>10</v>
      </c>
    </row>
    <row r="164" spans="1:4" ht="15.75" customHeight="1" x14ac:dyDescent="0.3">
      <c r="A164" s="61" t="s">
        <v>86</v>
      </c>
      <c r="B164" s="3" t="s">
        <v>77</v>
      </c>
      <c r="C164" s="31">
        <f>SUM(C165:C170)</f>
        <v>2658427.71</v>
      </c>
      <c r="D164" s="31">
        <f>SUM(D165:D170)</f>
        <v>2593122.94</v>
      </c>
    </row>
    <row r="165" spans="1:4" ht="31.7" customHeight="1" x14ac:dyDescent="0.3">
      <c r="A165" s="61"/>
      <c r="B165" s="3" t="s">
        <v>79</v>
      </c>
      <c r="C165" s="31"/>
      <c r="D165" s="31"/>
    </row>
    <row r="166" spans="1:4" ht="15.75" customHeight="1" x14ac:dyDescent="0.3">
      <c r="A166" s="61"/>
      <c r="B166" s="3" t="s">
        <v>80</v>
      </c>
      <c r="C166" s="31">
        <f>C173+C180+C187+C194+C201+C208+C215</f>
        <v>2658427.71</v>
      </c>
      <c r="D166" s="31">
        <f>D173+D180+D187+D194+D201+D208+D215</f>
        <v>2593122.94</v>
      </c>
    </row>
    <row r="167" spans="1:4" ht="31.7" customHeight="1" x14ac:dyDescent="0.3">
      <c r="A167" s="61"/>
      <c r="B167" s="3" t="s">
        <v>81</v>
      </c>
      <c r="C167" s="31"/>
      <c r="D167" s="31"/>
    </row>
    <row r="168" spans="1:4" ht="15.75" customHeight="1" x14ac:dyDescent="0.3">
      <c r="A168" s="61"/>
      <c r="B168" s="3" t="s">
        <v>82</v>
      </c>
      <c r="C168" s="31"/>
      <c r="D168" s="31"/>
    </row>
    <row r="169" spans="1:4" ht="15.75" customHeight="1" x14ac:dyDescent="0.3">
      <c r="A169" s="61"/>
      <c r="B169" s="3" t="s">
        <v>165</v>
      </c>
      <c r="C169" s="31"/>
      <c r="D169" s="31"/>
    </row>
    <row r="170" spans="1:4" ht="15.75" customHeight="1" x14ac:dyDescent="0.3">
      <c r="A170" s="61"/>
      <c r="B170" s="3" t="s">
        <v>83</v>
      </c>
      <c r="C170" s="31"/>
      <c r="D170" s="31"/>
    </row>
    <row r="171" spans="1:4" ht="15.75" customHeight="1" x14ac:dyDescent="0.3">
      <c r="A171" s="59" t="s">
        <v>58</v>
      </c>
      <c r="B171" s="3" t="s">
        <v>77</v>
      </c>
      <c r="C171" s="31">
        <f>SUM(C172:C177)</f>
        <v>678892.82</v>
      </c>
      <c r="D171" s="31">
        <f>SUM(D172:D177)</f>
        <v>655919.84</v>
      </c>
    </row>
    <row r="172" spans="1:4" ht="31.7" customHeight="1" x14ac:dyDescent="0.3">
      <c r="A172" s="59"/>
      <c r="B172" s="3" t="s">
        <v>79</v>
      </c>
      <c r="C172" s="31"/>
      <c r="D172" s="31"/>
    </row>
    <row r="173" spans="1:4" ht="15.75" customHeight="1" x14ac:dyDescent="0.3">
      <c r="A173" s="59"/>
      <c r="B173" s="3" t="s">
        <v>80</v>
      </c>
      <c r="C173" s="31">
        <v>678892.82</v>
      </c>
      <c r="D173" s="31">
        <v>655919.84</v>
      </c>
    </row>
    <row r="174" spans="1:4" ht="31.7" customHeight="1" x14ac:dyDescent="0.3">
      <c r="A174" s="59"/>
      <c r="B174" s="3" t="s">
        <v>81</v>
      </c>
      <c r="C174" s="31"/>
      <c r="D174" s="31"/>
    </row>
    <row r="175" spans="1:4" ht="15.75" customHeight="1" x14ac:dyDescent="0.3">
      <c r="A175" s="59"/>
      <c r="B175" s="3" t="s">
        <v>82</v>
      </c>
      <c r="C175" s="31"/>
      <c r="D175" s="31"/>
    </row>
    <row r="176" spans="1:4" ht="15.75" customHeight="1" x14ac:dyDescent="0.3">
      <c r="A176" s="59"/>
      <c r="B176" s="3" t="s">
        <v>165</v>
      </c>
      <c r="C176" s="31"/>
      <c r="D176" s="31"/>
    </row>
    <row r="177" spans="1:4" ht="15.75" customHeight="1" x14ac:dyDescent="0.3">
      <c r="A177" s="59"/>
      <c r="B177" s="3" t="s">
        <v>83</v>
      </c>
      <c r="C177" s="31"/>
      <c r="D177" s="31"/>
    </row>
    <row r="178" spans="1:4" ht="15.75" customHeight="1" x14ac:dyDescent="0.3">
      <c r="A178" s="59" t="s">
        <v>59</v>
      </c>
      <c r="B178" s="3" t="s">
        <v>77</v>
      </c>
      <c r="C178" s="31">
        <f>SUM(C179:C184)</f>
        <v>146864.98000000001</v>
      </c>
      <c r="D178" s="31">
        <f>SUM(D179:D184)</f>
        <v>145792.89000000001</v>
      </c>
    </row>
    <row r="179" spans="1:4" ht="31.7" customHeight="1" x14ac:dyDescent="0.3">
      <c r="A179" s="59"/>
      <c r="B179" s="3" t="s">
        <v>79</v>
      </c>
      <c r="C179" s="31"/>
      <c r="D179" s="31"/>
    </row>
    <row r="180" spans="1:4" ht="15.75" customHeight="1" x14ac:dyDescent="0.3">
      <c r="A180" s="59"/>
      <c r="B180" s="3" t="s">
        <v>80</v>
      </c>
      <c r="C180" s="31">
        <v>146864.98000000001</v>
      </c>
      <c r="D180" s="31">
        <v>145792.89000000001</v>
      </c>
    </row>
    <row r="181" spans="1:4" ht="31.7" customHeight="1" x14ac:dyDescent="0.3">
      <c r="A181" s="59"/>
      <c r="B181" s="3" t="s">
        <v>81</v>
      </c>
      <c r="C181" s="31"/>
      <c r="D181" s="31"/>
    </row>
    <row r="182" spans="1:4" ht="15.75" customHeight="1" x14ac:dyDescent="0.3">
      <c r="A182" s="59"/>
      <c r="B182" s="3" t="s">
        <v>82</v>
      </c>
      <c r="C182" s="31"/>
      <c r="D182" s="31"/>
    </row>
    <row r="183" spans="1:4" ht="15.75" customHeight="1" x14ac:dyDescent="0.3">
      <c r="A183" s="59"/>
      <c r="B183" s="3" t="s">
        <v>165</v>
      </c>
      <c r="C183" s="31"/>
      <c r="D183" s="31"/>
    </row>
    <row r="184" spans="1:4" ht="15.75" customHeight="1" x14ac:dyDescent="0.3">
      <c r="A184" s="59"/>
      <c r="B184" s="3" t="s">
        <v>83</v>
      </c>
      <c r="C184" s="31"/>
      <c r="D184" s="31"/>
    </row>
    <row r="185" spans="1:4" ht="15.75" customHeight="1" x14ac:dyDescent="0.3">
      <c r="A185" s="59" t="s">
        <v>60</v>
      </c>
      <c r="B185" s="3" t="s">
        <v>77</v>
      </c>
      <c r="C185" s="31">
        <f>SUM(C186:C191)</f>
        <v>485655.49</v>
      </c>
      <c r="D185" s="31">
        <f>SUM(D186:D191)</f>
        <v>468585.63</v>
      </c>
    </row>
    <row r="186" spans="1:4" ht="31.7" customHeight="1" x14ac:dyDescent="0.3">
      <c r="A186" s="59"/>
      <c r="B186" s="3" t="s">
        <v>79</v>
      </c>
      <c r="C186" s="31"/>
      <c r="D186" s="31"/>
    </row>
    <row r="187" spans="1:4" ht="15.75" customHeight="1" x14ac:dyDescent="0.3">
      <c r="A187" s="59"/>
      <c r="B187" s="3" t="s">
        <v>80</v>
      </c>
      <c r="C187" s="31">
        <v>485655.49</v>
      </c>
      <c r="D187" s="31">
        <v>468585.63</v>
      </c>
    </row>
    <row r="188" spans="1:4" ht="31.7" customHeight="1" x14ac:dyDescent="0.3">
      <c r="A188" s="59"/>
      <c r="B188" s="3" t="s">
        <v>81</v>
      </c>
      <c r="C188" s="31"/>
      <c r="D188" s="31"/>
    </row>
    <row r="189" spans="1:4" ht="15.75" customHeight="1" x14ac:dyDescent="0.3">
      <c r="A189" s="59"/>
      <c r="B189" s="3" t="s">
        <v>82</v>
      </c>
      <c r="C189" s="31"/>
      <c r="D189" s="31"/>
    </row>
    <row r="190" spans="1:4" ht="15.75" customHeight="1" x14ac:dyDescent="0.3">
      <c r="A190" s="59"/>
      <c r="B190" s="3" t="s">
        <v>165</v>
      </c>
      <c r="C190" s="31"/>
      <c r="D190" s="31"/>
    </row>
    <row r="191" spans="1:4" ht="15.75" customHeight="1" x14ac:dyDescent="0.3">
      <c r="A191" s="59"/>
      <c r="B191" s="3" t="s">
        <v>83</v>
      </c>
      <c r="C191" s="31"/>
      <c r="D191" s="31"/>
    </row>
    <row r="192" spans="1:4" ht="15.75" customHeight="1" x14ac:dyDescent="0.3">
      <c r="A192" s="59" t="s">
        <v>61</v>
      </c>
      <c r="B192" s="3" t="s">
        <v>77</v>
      </c>
      <c r="C192" s="31">
        <f>SUM(C193:C198)</f>
        <v>120389.46</v>
      </c>
      <c r="D192" s="31">
        <f>SUM(D193:D198)</f>
        <v>116533.23</v>
      </c>
    </row>
    <row r="193" spans="1:4" ht="31.7" customHeight="1" x14ac:dyDescent="0.3">
      <c r="A193" s="59"/>
      <c r="B193" s="3" t="s">
        <v>79</v>
      </c>
      <c r="C193" s="31"/>
      <c r="D193" s="31"/>
    </row>
    <row r="194" spans="1:4" ht="15.75" customHeight="1" x14ac:dyDescent="0.3">
      <c r="A194" s="59"/>
      <c r="B194" s="3" t="s">
        <v>80</v>
      </c>
      <c r="C194" s="31">
        <v>120389.46</v>
      </c>
      <c r="D194" s="31">
        <v>116533.23</v>
      </c>
    </row>
    <row r="195" spans="1:4" ht="31.7" customHeight="1" x14ac:dyDescent="0.3">
      <c r="A195" s="59"/>
      <c r="B195" s="3" t="s">
        <v>81</v>
      </c>
      <c r="C195" s="31"/>
      <c r="D195" s="31"/>
    </row>
    <row r="196" spans="1:4" ht="15.75" customHeight="1" x14ac:dyDescent="0.3">
      <c r="A196" s="59"/>
      <c r="B196" s="3" t="s">
        <v>82</v>
      </c>
      <c r="C196" s="31"/>
      <c r="D196" s="31"/>
    </row>
    <row r="197" spans="1:4" ht="15.75" customHeight="1" x14ac:dyDescent="0.3">
      <c r="A197" s="59"/>
      <c r="B197" s="3" t="s">
        <v>165</v>
      </c>
      <c r="C197" s="31"/>
      <c r="D197" s="31"/>
    </row>
    <row r="198" spans="1:4" ht="15.75" customHeight="1" x14ac:dyDescent="0.3">
      <c r="A198" s="59"/>
      <c r="B198" s="3" t="s">
        <v>83</v>
      </c>
      <c r="C198" s="31"/>
      <c r="D198" s="31"/>
    </row>
    <row r="199" spans="1:4" ht="15.75" customHeight="1" x14ac:dyDescent="0.3">
      <c r="A199" s="59" t="s">
        <v>62</v>
      </c>
      <c r="B199" s="3" t="s">
        <v>77</v>
      </c>
      <c r="C199" s="31">
        <f>SUM(C200:C205)</f>
        <v>269607.46000000002</v>
      </c>
      <c r="D199" s="31">
        <f>SUM(D200:D205)</f>
        <v>261730.29</v>
      </c>
    </row>
    <row r="200" spans="1:4" ht="31.7" customHeight="1" x14ac:dyDescent="0.3">
      <c r="A200" s="59"/>
      <c r="B200" s="3" t="s">
        <v>79</v>
      </c>
      <c r="C200" s="31"/>
      <c r="D200" s="31"/>
    </row>
    <row r="201" spans="1:4" ht="15.75" customHeight="1" x14ac:dyDescent="0.3">
      <c r="A201" s="59"/>
      <c r="B201" s="3" t="s">
        <v>80</v>
      </c>
      <c r="C201" s="31">
        <v>269607.46000000002</v>
      </c>
      <c r="D201" s="31">
        <v>261730.29</v>
      </c>
    </row>
    <row r="202" spans="1:4" ht="31.7" customHeight="1" x14ac:dyDescent="0.3">
      <c r="A202" s="59"/>
      <c r="B202" s="3" t="s">
        <v>81</v>
      </c>
      <c r="C202" s="31"/>
      <c r="D202" s="31"/>
    </row>
    <row r="203" spans="1:4" ht="15.75" customHeight="1" x14ac:dyDescent="0.3">
      <c r="A203" s="59"/>
      <c r="B203" s="3" t="s">
        <v>82</v>
      </c>
      <c r="C203" s="31"/>
      <c r="D203" s="31"/>
    </row>
    <row r="204" spans="1:4" ht="15.75" customHeight="1" x14ac:dyDescent="0.3">
      <c r="A204" s="59"/>
      <c r="B204" s="3" t="s">
        <v>165</v>
      </c>
      <c r="C204" s="31"/>
      <c r="D204" s="31"/>
    </row>
    <row r="205" spans="1:4" ht="15.75" customHeight="1" x14ac:dyDescent="0.3">
      <c r="A205" s="59"/>
      <c r="B205" s="3" t="s">
        <v>83</v>
      </c>
      <c r="C205" s="31"/>
      <c r="D205" s="31"/>
    </row>
    <row r="206" spans="1:4" ht="15.75" customHeight="1" x14ac:dyDescent="0.3">
      <c r="A206" s="59" t="s">
        <v>63</v>
      </c>
      <c r="B206" s="3" t="s">
        <v>77</v>
      </c>
      <c r="C206" s="31">
        <f>SUM(C207:C212)</f>
        <v>460553.96</v>
      </c>
      <c r="D206" s="31">
        <f>SUM(D207:D212)</f>
        <v>460553.93</v>
      </c>
    </row>
    <row r="207" spans="1:4" ht="31.7" customHeight="1" x14ac:dyDescent="0.3">
      <c r="A207" s="59"/>
      <c r="B207" s="3" t="s">
        <v>79</v>
      </c>
      <c r="C207" s="31"/>
      <c r="D207" s="31"/>
    </row>
    <row r="208" spans="1:4" ht="15.75" customHeight="1" x14ac:dyDescent="0.3">
      <c r="A208" s="59"/>
      <c r="B208" s="3" t="s">
        <v>80</v>
      </c>
      <c r="C208" s="31">
        <v>460553.96</v>
      </c>
      <c r="D208" s="31">
        <v>460553.93</v>
      </c>
    </row>
    <row r="209" spans="1:4" ht="31.7" customHeight="1" x14ac:dyDescent="0.3">
      <c r="A209" s="59"/>
      <c r="B209" s="3" t="s">
        <v>81</v>
      </c>
      <c r="C209" s="31"/>
      <c r="D209" s="31"/>
    </row>
    <row r="210" spans="1:4" ht="15.75" customHeight="1" x14ac:dyDescent="0.3">
      <c r="A210" s="59"/>
      <c r="B210" s="3" t="s">
        <v>82</v>
      </c>
      <c r="C210" s="31"/>
      <c r="D210" s="31"/>
    </row>
    <row r="211" spans="1:4" ht="15.75" customHeight="1" x14ac:dyDescent="0.3">
      <c r="A211" s="59"/>
      <c r="B211" s="3" t="s">
        <v>165</v>
      </c>
      <c r="C211" s="31"/>
      <c r="D211" s="31"/>
    </row>
    <row r="212" spans="1:4" ht="15.75" customHeight="1" x14ac:dyDescent="0.3">
      <c r="A212" s="59"/>
      <c r="B212" s="3" t="s">
        <v>83</v>
      </c>
      <c r="C212" s="31"/>
      <c r="D212" s="31"/>
    </row>
    <row r="213" spans="1:4" ht="15.75" customHeight="1" x14ac:dyDescent="0.3">
      <c r="A213" s="59" t="s">
        <v>64</v>
      </c>
      <c r="B213" s="3" t="s">
        <v>77</v>
      </c>
      <c r="C213" s="31">
        <f>SUM(C214:C219)</f>
        <v>496463.54</v>
      </c>
      <c r="D213" s="31">
        <f>SUM(D214:D219)</f>
        <v>484007.13</v>
      </c>
    </row>
    <row r="214" spans="1:4" ht="31.7" customHeight="1" x14ac:dyDescent="0.3">
      <c r="A214" s="59"/>
      <c r="B214" s="3" t="s">
        <v>79</v>
      </c>
      <c r="C214" s="31"/>
      <c r="D214" s="31"/>
    </row>
    <row r="215" spans="1:4" ht="15.75" customHeight="1" x14ac:dyDescent="0.3">
      <c r="A215" s="59"/>
      <c r="B215" s="3" t="s">
        <v>80</v>
      </c>
      <c r="C215" s="31">
        <v>496463.54</v>
      </c>
      <c r="D215" s="31">
        <v>484007.13</v>
      </c>
    </row>
    <row r="216" spans="1:4" ht="31.7" customHeight="1" x14ac:dyDescent="0.3">
      <c r="A216" s="59"/>
      <c r="B216" s="3" t="s">
        <v>81</v>
      </c>
      <c r="C216" s="31"/>
      <c r="D216" s="31"/>
    </row>
    <row r="217" spans="1:4" ht="15.75" customHeight="1" x14ac:dyDescent="0.3">
      <c r="A217" s="59"/>
      <c r="B217" s="3" t="s">
        <v>82</v>
      </c>
      <c r="C217" s="31"/>
      <c r="D217" s="31"/>
    </row>
    <row r="218" spans="1:4" ht="15.75" customHeight="1" x14ac:dyDescent="0.3">
      <c r="A218" s="59"/>
      <c r="B218" s="3" t="s">
        <v>165</v>
      </c>
      <c r="C218" s="31"/>
      <c r="D218" s="31"/>
    </row>
    <row r="219" spans="1:4" ht="15.75" customHeight="1" x14ac:dyDescent="0.3">
      <c r="A219" s="59"/>
      <c r="B219" s="3" t="s">
        <v>83</v>
      </c>
      <c r="C219" s="31"/>
      <c r="D219" s="31"/>
    </row>
  </sheetData>
  <mergeCells count="52">
    <mergeCell ref="B161:B162"/>
    <mergeCell ref="C161:D161"/>
    <mergeCell ref="A148:D148"/>
    <mergeCell ref="A149:A150"/>
    <mergeCell ref="B149:B150"/>
    <mergeCell ref="C149:D149"/>
    <mergeCell ref="A160:D160"/>
    <mergeCell ref="A1:D1"/>
    <mergeCell ref="A2:D2"/>
    <mergeCell ref="A3:A4"/>
    <mergeCell ref="B3:B4"/>
    <mergeCell ref="C3:D3"/>
    <mergeCell ref="A6:A12"/>
    <mergeCell ref="A13:A19"/>
    <mergeCell ref="A20:A26"/>
    <mergeCell ref="A27:A33"/>
    <mergeCell ref="A39:A45"/>
    <mergeCell ref="A35:D35"/>
    <mergeCell ref="A36:A37"/>
    <mergeCell ref="B36:B37"/>
    <mergeCell ref="C36:D36"/>
    <mergeCell ref="A46:A52"/>
    <mergeCell ref="A53:A59"/>
    <mergeCell ref="A60:A66"/>
    <mergeCell ref="A67:A73"/>
    <mergeCell ref="A74:A80"/>
    <mergeCell ref="A116:A122"/>
    <mergeCell ref="A128:A134"/>
    <mergeCell ref="A140:A146"/>
    <mergeCell ref="A81:A87"/>
    <mergeCell ref="A88:A94"/>
    <mergeCell ref="A95:A101"/>
    <mergeCell ref="A102:A108"/>
    <mergeCell ref="A109:A115"/>
    <mergeCell ref="A124:D124"/>
    <mergeCell ref="A125:A126"/>
    <mergeCell ref="B125:B126"/>
    <mergeCell ref="C125:D125"/>
    <mergeCell ref="A136:D136"/>
    <mergeCell ref="A137:A138"/>
    <mergeCell ref="B137:B138"/>
    <mergeCell ref="C137:D137"/>
    <mergeCell ref="A192:A198"/>
    <mergeCell ref="A199:A205"/>
    <mergeCell ref="A206:A212"/>
    <mergeCell ref="A213:A219"/>
    <mergeCell ref="A152:A158"/>
    <mergeCell ref="A164:A170"/>
    <mergeCell ref="A171:A177"/>
    <mergeCell ref="A178:A184"/>
    <mergeCell ref="A185:A191"/>
    <mergeCell ref="A161:A162"/>
  </mergeCells>
  <pageMargins left="0.59055118110236215" right="0.59055118110236215" top="0.78740157480314965" bottom="0.78740157480314965" header="0.315" footer="0.315"/>
  <pageSetup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Таблица 23</vt:lpstr>
      <vt:lpstr>Таблица 23 (2)</vt:lpstr>
      <vt:lpstr>Таблица 25</vt:lpstr>
      <vt:lpstr>'Таблица 23 (2)'!Заголовки_для_печати</vt:lpstr>
      <vt:lpstr>'Таблица 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Тетерева Наталия Сергеевна</dc:creator>
  <cp:lastModifiedBy>Тетерева Наталия Сергеевна</cp:lastModifiedBy>
  <cp:lastPrinted>2021-04-21T09:22:33Z</cp:lastPrinted>
  <dcterms:created xsi:type="dcterms:W3CDTF">2021-02-23T15:23:14Z</dcterms:created>
  <dcterms:modified xsi:type="dcterms:W3CDTF">2021-04-22T11:48:45Z</dcterms:modified>
</cp:coreProperties>
</file>